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e Marit Tiller\Documents\Oslo krets\Kretsting\2026 KT Årsmøte\"/>
    </mc:Choice>
  </mc:AlternateContent>
  <xr:revisionPtr revIDLastSave="0" documentId="13_ncr:1_{2155D224-4167-4766-AA73-094A1CA1303E}" xr6:coauthVersionLast="47" xr6:coauthVersionMax="47" xr10:uidLastSave="{00000000-0000-0000-0000-000000000000}"/>
  <bookViews>
    <workbookView xWindow="-110" yWindow="-110" windowWidth="19420" windowHeight="10300" xr2:uid="{3E80E5BE-4B9F-40D0-9BEF-F3D4C893534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B31" i="1"/>
  <c r="C31" i="1"/>
  <c r="D31" i="1"/>
  <c r="E31" i="1"/>
  <c r="F31" i="1"/>
  <c r="G31" i="1"/>
  <c r="H31" i="1"/>
  <c r="M30" i="1"/>
  <c r="K30" i="1"/>
  <c r="I13" i="1"/>
  <c r="I14" i="1"/>
  <c r="I15" i="1"/>
  <c r="I16" i="1"/>
  <c r="I17" i="1"/>
  <c r="K17" i="1" s="1"/>
  <c r="M17" i="1" s="1"/>
  <c r="I18" i="1"/>
  <c r="I19" i="1"/>
  <c r="K19" i="1" s="1"/>
  <c r="M19" i="1" s="1"/>
  <c r="I20" i="1"/>
  <c r="K20" i="1" s="1"/>
  <c r="M20" i="1" s="1"/>
  <c r="I21" i="1"/>
  <c r="I22" i="1"/>
  <c r="K22" i="1" s="1"/>
  <c r="M22" i="1" s="1"/>
  <c r="I23" i="1"/>
  <c r="K23" i="1" s="1"/>
  <c r="M23" i="1" s="1"/>
  <c r="I24" i="1"/>
  <c r="I25" i="1"/>
  <c r="I26" i="1"/>
  <c r="I27" i="1"/>
  <c r="I28" i="1"/>
  <c r="I29" i="1"/>
  <c r="I12" i="1"/>
  <c r="K12" i="1" s="1"/>
  <c r="M12" i="1" s="1"/>
  <c r="N31" i="1"/>
  <c r="I10" i="1"/>
  <c r="I9" i="1"/>
  <c r="K9" i="1" s="1"/>
  <c r="M9" i="1" s="1"/>
  <c r="I8" i="1"/>
  <c r="I7" i="1"/>
  <c r="I6" i="1"/>
  <c r="I5" i="1"/>
  <c r="K5" i="1" s="1"/>
  <c r="M5" i="1" s="1"/>
  <c r="I4" i="1"/>
  <c r="K4" i="1" s="1"/>
  <c r="J31" i="1"/>
  <c r="J32" i="1"/>
  <c r="K29" i="1"/>
  <c r="M29" i="1" s="1"/>
  <c r="K25" i="1"/>
  <c r="M25" i="1" s="1"/>
  <c r="K24" i="1"/>
  <c r="M24" i="1" s="1"/>
  <c r="K21" i="1"/>
  <c r="M21" i="1" s="1"/>
  <c r="K18" i="1"/>
  <c r="M18" i="1" s="1"/>
  <c r="K16" i="1"/>
  <c r="M16" i="1" s="1"/>
  <c r="K13" i="1"/>
  <c r="M13" i="1" s="1"/>
  <c r="K11" i="1"/>
  <c r="M11" i="1" s="1"/>
  <c r="K10" i="1"/>
  <c r="M10" i="1" s="1"/>
  <c r="I31" i="1" l="1"/>
  <c r="K6" i="1"/>
  <c r="M6" i="1" s="1"/>
  <c r="K7" i="1"/>
  <c r="M7" i="1" s="1"/>
  <c r="K26" i="1"/>
  <c r="M26" i="1" s="1"/>
  <c r="K8" i="1"/>
  <c r="M8" i="1" s="1"/>
  <c r="K14" i="1"/>
  <c r="M14" i="1" s="1"/>
  <c r="K27" i="1"/>
  <c r="M27" i="1" s="1"/>
  <c r="K15" i="1"/>
  <c r="M15" i="1" s="1"/>
  <c r="K28" i="1"/>
  <c r="M28" i="1" s="1"/>
  <c r="M4" i="1"/>
  <c r="K31" i="1" l="1"/>
  <c r="M31" i="1" s="1"/>
</calcChain>
</file>

<file path=xl/sharedStrings.xml><?xml version="1.0" encoding="utf-8"?>
<sst xmlns="http://schemas.openxmlformats.org/spreadsheetml/2006/main" count="77" uniqueCount="47">
  <si>
    <t>Gruppe</t>
  </si>
  <si>
    <t>ledere</t>
  </si>
  <si>
    <t>voksen/ass.</t>
  </si>
  <si>
    <t>oppd</t>
  </si>
  <si>
    <t>stif</t>
  </si>
  <si>
    <t>vandr</t>
  </si>
  <si>
    <t>rover</t>
  </si>
  <si>
    <t>fam</t>
  </si>
  <si>
    <t>Endring</t>
  </si>
  <si>
    <t>under 26 år</t>
  </si>
  <si>
    <t>Endring i %</t>
  </si>
  <si>
    <t>Meldt inn ikke betalt</t>
  </si>
  <si>
    <t>Ledere</t>
  </si>
  <si>
    <t>Voksne</t>
  </si>
  <si>
    <t>oppdagere</t>
  </si>
  <si>
    <t>vandrere</t>
  </si>
  <si>
    <t>Fam</t>
  </si>
  <si>
    <t>Bekkelaget</t>
  </si>
  <si>
    <t xml:space="preserve">4. Bryn </t>
  </si>
  <si>
    <t>Grupper i rekkefølge etter størelse</t>
  </si>
  <si>
    <t xml:space="preserve">Bryn 1 </t>
  </si>
  <si>
    <t>Enebakk</t>
  </si>
  <si>
    <t xml:space="preserve">Ullern </t>
  </si>
  <si>
    <t xml:space="preserve">Furuset </t>
  </si>
  <si>
    <t>Hakadal</t>
  </si>
  <si>
    <t xml:space="preserve">Grefsen 1 </t>
  </si>
  <si>
    <t xml:space="preserve">Ris </t>
  </si>
  <si>
    <t xml:space="preserve">Nordberg </t>
  </si>
  <si>
    <t xml:space="preserve">Holmlia </t>
  </si>
  <si>
    <t xml:space="preserve">Høybråten  </t>
  </si>
  <si>
    <t>Nordstrand</t>
  </si>
  <si>
    <t xml:space="preserve">Mortensrud </t>
  </si>
  <si>
    <t>Stovner</t>
  </si>
  <si>
    <t>PHN</t>
  </si>
  <si>
    <t xml:space="preserve">48. Oslo </t>
  </si>
  <si>
    <t>Røa</t>
  </si>
  <si>
    <t>Oslo 32</t>
  </si>
  <si>
    <t xml:space="preserve">81. Oslo </t>
  </si>
  <si>
    <t>Oslo Sanitet</t>
  </si>
  <si>
    <t>Ringen</t>
  </si>
  <si>
    <t>Sofiemyr</t>
  </si>
  <si>
    <t>Torshov-Lilleborg</t>
  </si>
  <si>
    <t>Ski</t>
  </si>
  <si>
    <t>Ytre Enebakk</t>
  </si>
  <si>
    <t>Direktemedlemmer</t>
  </si>
  <si>
    <t xml:space="preserve">Sum </t>
  </si>
  <si>
    <t>Årsstatistikk for Oslo krets pr. 31.12.24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</si>
</sst>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rgb="FFFF0000"/>
      <name val="Arial"/>
      <family val="2"/>
    </font>
    <font>
      <sz val="10"/>
      <color indexed="9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9" fontId="1" fillId="0" borderId="1" xfId="1" applyFill="1" applyBorder="1"/>
    <xf numFmtId="0" fontId="0" fillId="0" borderId="0" xfId="0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9" fontId="2" fillId="0" borderId="1" xfId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wrapText="1"/>
    </xf>
    <xf numFmtId="0" fontId="0" fillId="3" borderId="0" xfId="0" applyFill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/>
    <xf numFmtId="0" fontId="0" fillId="3" borderId="0" xfId="0" applyFill="1" applyAlignment="1">
      <alignment horizontal="center"/>
    </xf>
    <xf numFmtId="0" fontId="2" fillId="0" borderId="3" xfId="0" applyFont="1" applyBorder="1" applyAlignment="1">
      <alignment wrapText="1"/>
    </xf>
    <xf numFmtId="0" fontId="3" fillId="0" borderId="1" xfId="0" applyFont="1" applyBorder="1"/>
    <xf numFmtId="9" fontId="1" fillId="4" borderId="1" xfId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14" fontId="3" fillId="0" borderId="4" xfId="0" applyNumberFormat="1" applyFont="1" applyBorder="1"/>
    <xf numFmtId="9" fontId="3" fillId="0" borderId="0" xfId="1" applyFont="1" applyFill="1" applyBorder="1"/>
    <xf numFmtId="9" fontId="1" fillId="7" borderId="1" xfId="1" applyFill="1" applyBorder="1"/>
    <xf numFmtId="0" fontId="7" fillId="0" borderId="1" xfId="0" applyFont="1" applyBorder="1" applyAlignment="1">
      <alignment horizontal="center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wrapText="1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804D8-8424-4AA6-AD36-EC1B001CC1A7}">
  <dimension ref="A1:R32"/>
  <sheetViews>
    <sheetView tabSelected="1" topLeftCell="A10" zoomScale="90" zoomScaleNormal="90" workbookViewId="0">
      <selection activeCell="M22" sqref="M22"/>
    </sheetView>
  </sheetViews>
  <sheetFormatPr baseColWidth="10" defaultRowHeight="14.5" x14ac:dyDescent="0.35"/>
  <sheetData>
    <row r="1" spans="1:18" x14ac:dyDescent="0.35">
      <c r="A1" s="1" t="s">
        <v>46</v>
      </c>
      <c r="B1" s="2"/>
      <c r="C1" s="2"/>
      <c r="D1" s="2"/>
      <c r="E1" s="2"/>
      <c r="F1" s="2"/>
      <c r="G1" s="2"/>
      <c r="H1" s="2"/>
      <c r="I1" s="3"/>
      <c r="J1" s="2"/>
      <c r="K1" s="4"/>
      <c r="L1" s="5"/>
      <c r="M1" s="6"/>
      <c r="N1" s="7"/>
      <c r="O1" s="8"/>
      <c r="P1" s="45"/>
      <c r="Q1" s="46"/>
      <c r="R1" s="46"/>
    </row>
    <row r="2" spans="1:18" ht="26.5" x14ac:dyDescent="0.35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2">
        <v>46022</v>
      </c>
      <c r="J2" s="13">
        <v>45657</v>
      </c>
      <c r="K2" s="11" t="s">
        <v>8</v>
      </c>
      <c r="L2" s="14" t="s">
        <v>9</v>
      </c>
      <c r="M2" s="15" t="s">
        <v>10</v>
      </c>
      <c r="N2" s="16" t="s">
        <v>11</v>
      </c>
      <c r="O2" s="17"/>
      <c r="P2" s="18"/>
      <c r="Q2" s="9"/>
      <c r="R2" s="9"/>
    </row>
    <row r="3" spans="1:18" x14ac:dyDescent="0.35">
      <c r="A3" s="19" t="s">
        <v>0</v>
      </c>
      <c r="B3" s="20" t="s">
        <v>12</v>
      </c>
      <c r="C3" s="20" t="s">
        <v>13</v>
      </c>
      <c r="D3" s="20" t="s">
        <v>14</v>
      </c>
      <c r="E3" s="20" t="s">
        <v>4</v>
      </c>
      <c r="F3" s="20" t="s">
        <v>15</v>
      </c>
      <c r="G3" s="20" t="s">
        <v>6</v>
      </c>
      <c r="H3" s="20" t="s">
        <v>16</v>
      </c>
      <c r="I3" s="20">
        <v>16</v>
      </c>
      <c r="J3" s="20"/>
      <c r="K3" s="21"/>
      <c r="L3" s="5"/>
      <c r="M3" s="6"/>
      <c r="N3" s="22"/>
      <c r="O3" s="23"/>
      <c r="P3" s="24"/>
      <c r="Q3" s="23"/>
      <c r="R3" s="23"/>
    </row>
    <row r="4" spans="1:18" x14ac:dyDescent="0.35">
      <c r="A4" s="25" t="s">
        <v>17</v>
      </c>
      <c r="B4" s="26">
        <v>1</v>
      </c>
      <c r="C4" s="26"/>
      <c r="D4" s="26"/>
      <c r="E4" s="26"/>
      <c r="F4" s="26"/>
      <c r="G4" s="26">
        <v>1</v>
      </c>
      <c r="H4" s="26"/>
      <c r="I4" s="2">
        <f t="shared" ref="I4:I10" si="0">SUM(B4:H4)</f>
        <v>2</v>
      </c>
      <c r="J4" s="2">
        <v>2</v>
      </c>
      <c r="K4" s="4">
        <f t="shared" ref="K4:K8" si="1">I4-J4</f>
        <v>0</v>
      </c>
      <c r="L4" s="27">
        <v>1</v>
      </c>
      <c r="M4" s="6">
        <f>K4/J4</f>
        <v>0</v>
      </c>
      <c r="N4" s="27"/>
      <c r="O4" s="28"/>
      <c r="P4" s="29"/>
      <c r="Q4" s="28"/>
      <c r="R4" s="8"/>
    </row>
    <row r="5" spans="1:18" x14ac:dyDescent="0.35">
      <c r="A5" s="25" t="s">
        <v>18</v>
      </c>
      <c r="B5" s="26">
        <v>2</v>
      </c>
      <c r="C5" s="26">
        <v>2</v>
      </c>
      <c r="D5" s="26"/>
      <c r="E5" s="26">
        <v>4</v>
      </c>
      <c r="F5" s="26">
        <v>17</v>
      </c>
      <c r="G5" s="26">
        <v>4</v>
      </c>
      <c r="H5" s="26"/>
      <c r="I5" s="2">
        <f t="shared" si="0"/>
        <v>29</v>
      </c>
      <c r="J5" s="2">
        <v>30</v>
      </c>
      <c r="K5" s="21">
        <f t="shared" si="1"/>
        <v>-1</v>
      </c>
      <c r="L5" s="5">
        <v>26</v>
      </c>
      <c r="M5" s="6">
        <f t="shared" ref="M5:M31" si="2">K5/J5</f>
        <v>-3.3333333333333333E-2</v>
      </c>
      <c r="N5" s="27">
        <v>0</v>
      </c>
      <c r="O5" s="28" t="s">
        <v>19</v>
      </c>
      <c r="P5" s="29"/>
      <c r="Q5" s="30"/>
      <c r="R5" s="28"/>
    </row>
    <row r="6" spans="1:18" x14ac:dyDescent="0.35">
      <c r="A6" s="31" t="s">
        <v>20</v>
      </c>
      <c r="B6" s="4">
        <v>5</v>
      </c>
      <c r="C6" s="4">
        <v>15</v>
      </c>
      <c r="D6" s="4">
        <v>2</v>
      </c>
      <c r="E6" s="4">
        <v>7</v>
      </c>
      <c r="F6" s="4">
        <v>9</v>
      </c>
      <c r="G6" s="4">
        <v>10</v>
      </c>
      <c r="H6" s="4">
        <v>6</v>
      </c>
      <c r="I6" s="2">
        <f t="shared" si="0"/>
        <v>54</v>
      </c>
      <c r="J6" s="2">
        <v>51</v>
      </c>
      <c r="K6" s="4">
        <f t="shared" si="1"/>
        <v>3</v>
      </c>
      <c r="L6" s="5">
        <v>34</v>
      </c>
      <c r="M6" s="32">
        <f t="shared" si="2"/>
        <v>5.8823529411764705E-2</v>
      </c>
      <c r="N6" s="27">
        <v>1</v>
      </c>
      <c r="O6" s="33"/>
      <c r="P6" s="34"/>
      <c r="Q6" s="19" t="s">
        <v>0</v>
      </c>
      <c r="R6" s="28"/>
    </row>
    <row r="7" spans="1:18" x14ac:dyDescent="0.35">
      <c r="A7" s="25" t="s">
        <v>21</v>
      </c>
      <c r="B7" s="26">
        <v>2</v>
      </c>
      <c r="C7" s="26">
        <v>3</v>
      </c>
      <c r="D7" s="26">
        <v>6</v>
      </c>
      <c r="E7" s="26">
        <v>7</v>
      </c>
      <c r="F7" s="26">
        <v>7</v>
      </c>
      <c r="G7" s="26"/>
      <c r="H7" s="26"/>
      <c r="I7" s="2">
        <f t="shared" si="0"/>
        <v>25</v>
      </c>
      <c r="J7" s="2">
        <v>20</v>
      </c>
      <c r="K7" s="4">
        <f t="shared" si="1"/>
        <v>5</v>
      </c>
      <c r="L7" s="27">
        <v>20</v>
      </c>
      <c r="M7" s="43">
        <f t="shared" si="2"/>
        <v>0.25</v>
      </c>
      <c r="N7" s="27">
        <v>1</v>
      </c>
      <c r="O7" s="33">
        <v>1</v>
      </c>
      <c r="P7" s="26">
        <v>84</v>
      </c>
      <c r="Q7" s="25" t="s">
        <v>26</v>
      </c>
      <c r="R7" s="28"/>
    </row>
    <row r="8" spans="1:18" x14ac:dyDescent="0.35">
      <c r="A8" s="25" t="s">
        <v>23</v>
      </c>
      <c r="B8" s="26">
        <v>11</v>
      </c>
      <c r="C8" s="26">
        <v>2</v>
      </c>
      <c r="D8" s="4">
        <v>3</v>
      </c>
      <c r="E8" s="26">
        <v>6</v>
      </c>
      <c r="F8" s="26">
        <v>17</v>
      </c>
      <c r="G8" s="26"/>
      <c r="H8" s="26"/>
      <c r="I8" s="2">
        <f t="shared" si="0"/>
        <v>39</v>
      </c>
      <c r="J8" s="2">
        <v>29</v>
      </c>
      <c r="K8" s="34">
        <f t="shared" si="1"/>
        <v>10</v>
      </c>
      <c r="L8" s="36">
        <v>26</v>
      </c>
      <c r="M8" s="43">
        <f t="shared" si="2"/>
        <v>0.34482758620689657</v>
      </c>
      <c r="N8" s="27">
        <v>2</v>
      </c>
      <c r="O8" s="33">
        <v>2</v>
      </c>
      <c r="P8" s="26">
        <v>65</v>
      </c>
      <c r="Q8" s="25" t="s">
        <v>24</v>
      </c>
      <c r="R8" s="28"/>
    </row>
    <row r="9" spans="1:18" x14ac:dyDescent="0.35">
      <c r="A9" s="25" t="s">
        <v>25</v>
      </c>
      <c r="B9" s="26">
        <v>3</v>
      </c>
      <c r="C9" s="26">
        <v>6</v>
      </c>
      <c r="D9" s="26">
        <v>6</v>
      </c>
      <c r="E9" s="26">
        <v>2</v>
      </c>
      <c r="F9" s="26">
        <v>9</v>
      </c>
      <c r="G9" s="26">
        <v>9</v>
      </c>
      <c r="H9" s="26"/>
      <c r="I9" s="2">
        <f t="shared" si="0"/>
        <v>35</v>
      </c>
      <c r="J9" s="2">
        <v>37</v>
      </c>
      <c r="K9" s="21">
        <f t="shared" ref="K9:K30" si="3">I9-J9</f>
        <v>-2</v>
      </c>
      <c r="L9" s="5">
        <v>26</v>
      </c>
      <c r="M9" s="6">
        <f t="shared" si="2"/>
        <v>-5.4054054054054057E-2</v>
      </c>
      <c r="N9" s="27"/>
      <c r="O9" s="33">
        <v>3</v>
      </c>
      <c r="P9" s="26">
        <v>63</v>
      </c>
      <c r="Q9" s="25" t="s">
        <v>22</v>
      </c>
      <c r="R9" s="28"/>
    </row>
    <row r="10" spans="1:18" x14ac:dyDescent="0.35">
      <c r="A10" s="25" t="s">
        <v>24</v>
      </c>
      <c r="B10" s="26">
        <v>8</v>
      </c>
      <c r="C10" s="26">
        <v>8</v>
      </c>
      <c r="D10" s="26">
        <v>1</v>
      </c>
      <c r="E10" s="26">
        <v>18</v>
      </c>
      <c r="F10" s="26">
        <v>20</v>
      </c>
      <c r="G10" s="26">
        <v>10</v>
      </c>
      <c r="H10" s="26"/>
      <c r="I10" s="2">
        <f t="shared" si="0"/>
        <v>65</v>
      </c>
      <c r="J10" s="2">
        <v>64</v>
      </c>
      <c r="K10" s="4">
        <f t="shared" si="3"/>
        <v>1</v>
      </c>
      <c r="L10" s="27">
        <v>49</v>
      </c>
      <c r="M10" s="32">
        <f t="shared" si="2"/>
        <v>1.5625E-2</v>
      </c>
      <c r="N10" s="27">
        <v>6</v>
      </c>
      <c r="O10" s="33">
        <v>4</v>
      </c>
      <c r="P10" s="26">
        <v>60</v>
      </c>
      <c r="Q10" s="25" t="s">
        <v>27</v>
      </c>
      <c r="R10" s="28"/>
    </row>
    <row r="11" spans="1:18" x14ac:dyDescent="0.35">
      <c r="A11" s="25" t="s">
        <v>28</v>
      </c>
      <c r="B11" s="26"/>
      <c r="C11" s="26"/>
      <c r="D11" s="26"/>
      <c r="E11" s="26"/>
      <c r="F11" s="26"/>
      <c r="G11" s="26"/>
      <c r="H11" s="26"/>
      <c r="I11" s="2">
        <v>0</v>
      </c>
      <c r="J11" s="2">
        <v>4</v>
      </c>
      <c r="K11" s="21">
        <f t="shared" si="3"/>
        <v>-4</v>
      </c>
      <c r="L11" s="5">
        <v>0</v>
      </c>
      <c r="M11" s="6">
        <f t="shared" si="2"/>
        <v>-1</v>
      </c>
      <c r="N11" s="27"/>
      <c r="O11" s="33">
        <v>1</v>
      </c>
      <c r="P11" s="26">
        <v>54</v>
      </c>
      <c r="Q11" s="31" t="s">
        <v>20</v>
      </c>
      <c r="R11" s="8"/>
    </row>
    <row r="12" spans="1:18" x14ac:dyDescent="0.35">
      <c r="A12" s="25" t="s">
        <v>29</v>
      </c>
      <c r="B12" s="26">
        <v>8</v>
      </c>
      <c r="C12" s="26"/>
      <c r="D12" s="26">
        <v>3</v>
      </c>
      <c r="E12" s="26">
        <v>4</v>
      </c>
      <c r="F12" s="26">
        <v>11</v>
      </c>
      <c r="G12" s="26">
        <v>3</v>
      </c>
      <c r="H12" s="26"/>
      <c r="I12" s="2">
        <f t="shared" ref="I12:I29" si="4">SUM(B12:H12)</f>
        <v>29</v>
      </c>
      <c r="J12" s="2">
        <v>25</v>
      </c>
      <c r="K12" s="4">
        <f t="shared" si="3"/>
        <v>4</v>
      </c>
      <c r="L12" s="5">
        <v>21</v>
      </c>
      <c r="M12" s="43">
        <f t="shared" si="2"/>
        <v>0.16</v>
      </c>
      <c r="N12" s="27">
        <v>5</v>
      </c>
      <c r="O12" s="33">
        <v>6</v>
      </c>
      <c r="P12" s="26">
        <v>39</v>
      </c>
      <c r="Q12" s="25" t="s">
        <v>32</v>
      </c>
      <c r="R12" s="28"/>
    </row>
    <row r="13" spans="1:18" x14ac:dyDescent="0.35">
      <c r="A13" s="25" t="s">
        <v>31</v>
      </c>
      <c r="B13" s="26">
        <v>2</v>
      </c>
      <c r="C13" s="26">
        <v>2</v>
      </c>
      <c r="D13" s="26"/>
      <c r="E13" s="26">
        <v>5</v>
      </c>
      <c r="F13" s="26">
        <v>1</v>
      </c>
      <c r="G13" s="26"/>
      <c r="H13" s="26"/>
      <c r="I13" s="2">
        <f t="shared" si="4"/>
        <v>10</v>
      </c>
      <c r="J13" s="2">
        <v>8</v>
      </c>
      <c r="K13" s="4">
        <f t="shared" si="3"/>
        <v>2</v>
      </c>
      <c r="L13" s="27">
        <v>6</v>
      </c>
      <c r="M13" s="43">
        <f t="shared" si="2"/>
        <v>0.25</v>
      </c>
      <c r="N13" s="27">
        <v>5</v>
      </c>
      <c r="O13" s="33">
        <v>7</v>
      </c>
      <c r="P13" s="26">
        <v>39</v>
      </c>
      <c r="Q13" s="25" t="s">
        <v>23</v>
      </c>
      <c r="R13" s="28"/>
    </row>
    <row r="14" spans="1:18" x14ac:dyDescent="0.35">
      <c r="A14" s="25" t="s">
        <v>27</v>
      </c>
      <c r="B14" s="26">
        <v>2</v>
      </c>
      <c r="C14" s="26">
        <v>3</v>
      </c>
      <c r="D14" s="26">
        <v>2</v>
      </c>
      <c r="E14" s="26">
        <v>10</v>
      </c>
      <c r="F14" s="26">
        <v>29</v>
      </c>
      <c r="G14" s="26">
        <v>14</v>
      </c>
      <c r="H14" s="26"/>
      <c r="I14" s="2">
        <f t="shared" si="4"/>
        <v>60</v>
      </c>
      <c r="J14" s="2">
        <v>61</v>
      </c>
      <c r="K14" s="21">
        <f t="shared" si="3"/>
        <v>-1</v>
      </c>
      <c r="L14" s="5">
        <v>55</v>
      </c>
      <c r="M14" s="6">
        <f t="shared" si="2"/>
        <v>-1.6393442622950821E-2</v>
      </c>
      <c r="N14" s="27">
        <v>8</v>
      </c>
      <c r="O14" s="33">
        <v>8</v>
      </c>
      <c r="P14" s="26">
        <v>35</v>
      </c>
      <c r="Q14" s="25" t="s">
        <v>30</v>
      </c>
      <c r="R14" s="28"/>
    </row>
    <row r="15" spans="1:18" x14ac:dyDescent="0.35">
      <c r="A15" s="25" t="s">
        <v>30</v>
      </c>
      <c r="B15" s="26">
        <v>2</v>
      </c>
      <c r="C15" s="26">
        <v>9</v>
      </c>
      <c r="D15" s="26"/>
      <c r="E15" s="26"/>
      <c r="F15" s="26">
        <v>14</v>
      </c>
      <c r="G15" s="26">
        <v>10</v>
      </c>
      <c r="H15" s="26"/>
      <c r="I15" s="2">
        <f t="shared" si="4"/>
        <v>35</v>
      </c>
      <c r="J15" s="2">
        <v>43</v>
      </c>
      <c r="K15" s="35">
        <f t="shared" si="3"/>
        <v>-8</v>
      </c>
      <c r="L15" s="36">
        <v>23</v>
      </c>
      <c r="M15" s="6">
        <f t="shared" si="2"/>
        <v>-0.18604651162790697</v>
      </c>
      <c r="N15" s="27">
        <v>11</v>
      </c>
      <c r="O15" s="33">
        <v>9</v>
      </c>
      <c r="P15" s="26">
        <v>35</v>
      </c>
      <c r="Q15" s="25" t="s">
        <v>25</v>
      </c>
      <c r="R15" s="28"/>
    </row>
    <row r="16" spans="1:18" x14ac:dyDescent="0.35">
      <c r="A16" s="25" t="s">
        <v>34</v>
      </c>
      <c r="B16" s="26"/>
      <c r="C16" s="26"/>
      <c r="D16" s="26"/>
      <c r="E16" s="26"/>
      <c r="F16" s="26"/>
      <c r="G16" s="26"/>
      <c r="H16" s="26"/>
      <c r="I16" s="2">
        <f t="shared" si="4"/>
        <v>0</v>
      </c>
      <c r="J16" s="2">
        <v>1</v>
      </c>
      <c r="K16" s="21">
        <f t="shared" si="3"/>
        <v>-1</v>
      </c>
      <c r="L16" s="27">
        <v>0</v>
      </c>
      <c r="M16" s="6">
        <f t="shared" si="2"/>
        <v>-1</v>
      </c>
      <c r="N16" s="27"/>
      <c r="O16" s="33">
        <v>10</v>
      </c>
      <c r="P16" s="26">
        <v>30</v>
      </c>
      <c r="Q16" s="25" t="s">
        <v>36</v>
      </c>
      <c r="R16" s="28"/>
    </row>
    <row r="17" spans="1:18" x14ac:dyDescent="0.35">
      <c r="A17" s="25" t="s">
        <v>36</v>
      </c>
      <c r="B17" s="26">
        <v>2</v>
      </c>
      <c r="C17" s="26">
        <v>1</v>
      </c>
      <c r="D17" s="26">
        <v>6</v>
      </c>
      <c r="E17" s="26">
        <v>9</v>
      </c>
      <c r="F17" s="26">
        <v>11</v>
      </c>
      <c r="G17" s="26">
        <v>1</v>
      </c>
      <c r="H17" s="26"/>
      <c r="I17" s="2">
        <f t="shared" si="4"/>
        <v>30</v>
      </c>
      <c r="J17" s="2">
        <v>27</v>
      </c>
      <c r="K17" s="4">
        <f t="shared" si="3"/>
        <v>3</v>
      </c>
      <c r="L17" s="5">
        <v>27</v>
      </c>
      <c r="M17" s="43">
        <f t="shared" si="2"/>
        <v>0.1111111111111111</v>
      </c>
      <c r="N17" s="27"/>
      <c r="O17" s="33">
        <v>11</v>
      </c>
      <c r="P17" s="26">
        <v>29</v>
      </c>
      <c r="Q17" s="25" t="s">
        <v>18</v>
      </c>
      <c r="R17" s="28"/>
    </row>
    <row r="18" spans="1:18" x14ac:dyDescent="0.35">
      <c r="A18" s="25" t="s">
        <v>37</v>
      </c>
      <c r="B18" s="26">
        <v>1</v>
      </c>
      <c r="C18" s="26"/>
      <c r="D18" s="26"/>
      <c r="E18" s="26"/>
      <c r="F18" s="26"/>
      <c r="G18" s="26"/>
      <c r="H18" s="26"/>
      <c r="I18" s="2">
        <f t="shared" si="4"/>
        <v>1</v>
      </c>
      <c r="J18" s="2">
        <v>1</v>
      </c>
      <c r="K18" s="4">
        <f t="shared" si="3"/>
        <v>0</v>
      </c>
      <c r="L18" s="5">
        <v>0</v>
      </c>
      <c r="M18" s="6">
        <f t="shared" si="2"/>
        <v>0</v>
      </c>
      <c r="N18" s="27"/>
      <c r="O18" s="33">
        <v>12</v>
      </c>
      <c r="P18" s="26">
        <v>29</v>
      </c>
      <c r="Q18" s="25" t="s">
        <v>29</v>
      </c>
      <c r="R18" s="28"/>
    </row>
    <row r="19" spans="1:18" x14ac:dyDescent="0.35">
      <c r="A19" s="31" t="s">
        <v>38</v>
      </c>
      <c r="B19" s="26">
        <v>3</v>
      </c>
      <c r="C19" s="26">
        <v>3</v>
      </c>
      <c r="D19" s="26"/>
      <c r="E19" s="26"/>
      <c r="F19" s="26"/>
      <c r="G19" s="26"/>
      <c r="H19" s="26"/>
      <c r="I19" s="2">
        <f t="shared" si="4"/>
        <v>6</v>
      </c>
      <c r="J19" s="2">
        <v>6</v>
      </c>
      <c r="K19" s="4">
        <f t="shared" si="3"/>
        <v>0</v>
      </c>
      <c r="L19" s="27">
        <v>0</v>
      </c>
      <c r="M19" s="6">
        <f t="shared" si="2"/>
        <v>0</v>
      </c>
      <c r="N19" s="27"/>
      <c r="O19" s="33">
        <v>13</v>
      </c>
      <c r="P19" s="26">
        <v>25</v>
      </c>
      <c r="Q19" s="25" t="s">
        <v>35</v>
      </c>
      <c r="R19" s="28"/>
    </row>
    <row r="20" spans="1:18" x14ac:dyDescent="0.35">
      <c r="A20" s="31" t="s">
        <v>33</v>
      </c>
      <c r="B20" s="26">
        <v>2</v>
      </c>
      <c r="C20" s="26">
        <v>3</v>
      </c>
      <c r="D20" s="26"/>
      <c r="E20" s="26"/>
      <c r="F20" s="26"/>
      <c r="G20" s="26"/>
      <c r="H20" s="26"/>
      <c r="I20" s="2">
        <f t="shared" si="4"/>
        <v>5</v>
      </c>
      <c r="J20" s="2">
        <v>24</v>
      </c>
      <c r="K20" s="35">
        <f t="shared" si="3"/>
        <v>-19</v>
      </c>
      <c r="L20" s="36">
        <v>0</v>
      </c>
      <c r="M20" s="6">
        <f t="shared" si="2"/>
        <v>-0.79166666666666663</v>
      </c>
      <c r="N20" s="27"/>
      <c r="O20" s="33">
        <v>14</v>
      </c>
      <c r="P20" s="26">
        <v>25</v>
      </c>
      <c r="Q20" s="25" t="s">
        <v>21</v>
      </c>
      <c r="R20" s="28"/>
    </row>
    <row r="21" spans="1:18" x14ac:dyDescent="0.35">
      <c r="A21" s="31" t="s">
        <v>39</v>
      </c>
      <c r="B21" s="26"/>
      <c r="C21" s="26"/>
      <c r="D21" s="26"/>
      <c r="E21" s="26"/>
      <c r="F21" s="26"/>
      <c r="G21" s="26">
        <v>7</v>
      </c>
      <c r="H21" s="26"/>
      <c r="I21" s="2">
        <f t="shared" si="4"/>
        <v>7</v>
      </c>
      <c r="J21" s="2">
        <v>3</v>
      </c>
      <c r="K21" s="4">
        <f t="shared" si="3"/>
        <v>4</v>
      </c>
      <c r="L21" s="5">
        <v>6</v>
      </c>
      <c r="M21" s="43">
        <f t="shared" si="2"/>
        <v>1.3333333333333333</v>
      </c>
      <c r="N21" s="27">
        <v>4</v>
      </c>
      <c r="O21" s="33">
        <v>15</v>
      </c>
      <c r="P21" s="26">
        <v>18</v>
      </c>
      <c r="Q21" s="25" t="s">
        <v>40</v>
      </c>
      <c r="R21" s="28"/>
    </row>
    <row r="22" spans="1:18" x14ac:dyDescent="0.35">
      <c r="A22" s="25" t="s">
        <v>26</v>
      </c>
      <c r="B22" s="26">
        <v>11</v>
      </c>
      <c r="C22" s="26">
        <v>4</v>
      </c>
      <c r="D22" s="26">
        <v>14</v>
      </c>
      <c r="E22" s="26">
        <v>15</v>
      </c>
      <c r="F22" s="26">
        <v>25</v>
      </c>
      <c r="G22" s="26">
        <v>15</v>
      </c>
      <c r="H22" s="26"/>
      <c r="I22" s="2">
        <f t="shared" si="4"/>
        <v>84</v>
      </c>
      <c r="J22" s="2">
        <v>76</v>
      </c>
      <c r="K22" s="4">
        <f t="shared" si="3"/>
        <v>8</v>
      </c>
      <c r="L22" s="5">
        <v>69</v>
      </c>
      <c r="M22" s="43">
        <f t="shared" si="2"/>
        <v>0.10526315789473684</v>
      </c>
      <c r="N22" s="27">
        <v>2</v>
      </c>
      <c r="O22" s="33">
        <v>16</v>
      </c>
      <c r="P22" s="26">
        <v>10</v>
      </c>
      <c r="Q22" s="25" t="s">
        <v>31</v>
      </c>
      <c r="R22" s="28"/>
    </row>
    <row r="23" spans="1:18" x14ac:dyDescent="0.35">
      <c r="A23" s="25" t="s">
        <v>35</v>
      </c>
      <c r="B23" s="26">
        <v>4</v>
      </c>
      <c r="C23" s="26">
        <v>1</v>
      </c>
      <c r="D23" s="26"/>
      <c r="E23" s="26">
        <v>4</v>
      </c>
      <c r="F23" s="26">
        <v>12</v>
      </c>
      <c r="G23" s="26">
        <v>4</v>
      </c>
      <c r="H23" s="26"/>
      <c r="I23" s="2">
        <f t="shared" si="4"/>
        <v>25</v>
      </c>
      <c r="J23" s="2">
        <v>35</v>
      </c>
      <c r="K23" s="35">
        <f t="shared" si="3"/>
        <v>-10</v>
      </c>
      <c r="L23" s="37">
        <v>20</v>
      </c>
      <c r="M23" s="6">
        <f t="shared" si="2"/>
        <v>-0.2857142857142857</v>
      </c>
      <c r="N23" s="27">
        <v>8</v>
      </c>
      <c r="O23" s="33">
        <v>17</v>
      </c>
      <c r="P23" s="26">
        <v>7</v>
      </c>
      <c r="Q23" s="31" t="s">
        <v>39</v>
      </c>
      <c r="R23" s="28"/>
    </row>
    <row r="24" spans="1:18" x14ac:dyDescent="0.35">
      <c r="A24" s="25" t="s">
        <v>42</v>
      </c>
      <c r="B24" s="26">
        <v>2</v>
      </c>
      <c r="C24" s="26"/>
      <c r="D24" s="26"/>
      <c r="E24" s="26"/>
      <c r="F24" s="26"/>
      <c r="G24" s="26"/>
      <c r="H24" s="26"/>
      <c r="I24" s="2">
        <f t="shared" si="4"/>
        <v>2</v>
      </c>
      <c r="J24" s="2">
        <v>2</v>
      </c>
      <c r="K24" s="34">
        <f t="shared" si="3"/>
        <v>0</v>
      </c>
      <c r="L24" s="5">
        <v>0</v>
      </c>
      <c r="M24" s="6">
        <f t="shared" si="2"/>
        <v>0</v>
      </c>
      <c r="N24" s="27"/>
      <c r="O24" s="33">
        <v>18</v>
      </c>
      <c r="P24" s="26">
        <v>6</v>
      </c>
      <c r="Q24" s="31" t="s">
        <v>38</v>
      </c>
      <c r="R24" s="28"/>
    </row>
    <row r="25" spans="1:18" x14ac:dyDescent="0.35">
      <c r="A25" s="25" t="s">
        <v>40</v>
      </c>
      <c r="B25" s="26">
        <v>1</v>
      </c>
      <c r="C25" s="26">
        <v>2</v>
      </c>
      <c r="D25" s="26">
        <v>5</v>
      </c>
      <c r="E25" s="26">
        <v>8</v>
      </c>
      <c r="F25" s="26">
        <v>2</v>
      </c>
      <c r="G25" s="26"/>
      <c r="H25" s="26"/>
      <c r="I25" s="2">
        <f t="shared" si="4"/>
        <v>18</v>
      </c>
      <c r="J25" s="2">
        <v>18</v>
      </c>
      <c r="K25" s="34">
        <f t="shared" si="3"/>
        <v>0</v>
      </c>
      <c r="L25" s="5">
        <v>15</v>
      </c>
      <c r="M25" s="6">
        <f t="shared" si="2"/>
        <v>0</v>
      </c>
      <c r="N25" s="27">
        <v>1</v>
      </c>
      <c r="O25" s="33">
        <v>19</v>
      </c>
      <c r="P25" s="26">
        <v>5</v>
      </c>
      <c r="Q25" s="31" t="s">
        <v>33</v>
      </c>
      <c r="R25" s="28"/>
    </row>
    <row r="26" spans="1:18" x14ac:dyDescent="0.35">
      <c r="A26" s="25" t="s">
        <v>32</v>
      </c>
      <c r="B26" s="26">
        <v>10</v>
      </c>
      <c r="C26" s="26">
        <v>4</v>
      </c>
      <c r="D26" s="26">
        <v>4</v>
      </c>
      <c r="E26" s="26">
        <v>2</v>
      </c>
      <c r="F26" s="26">
        <v>12</v>
      </c>
      <c r="G26" s="26">
        <v>5</v>
      </c>
      <c r="H26" s="26">
        <v>2</v>
      </c>
      <c r="I26" s="2">
        <f t="shared" si="4"/>
        <v>39</v>
      </c>
      <c r="J26" s="2">
        <v>39</v>
      </c>
      <c r="K26" s="44">
        <f t="shared" si="3"/>
        <v>0</v>
      </c>
      <c r="L26" s="27">
        <v>25</v>
      </c>
      <c r="M26" s="6">
        <f t="shared" si="2"/>
        <v>0</v>
      </c>
      <c r="N26" s="27"/>
      <c r="O26" s="33">
        <v>20</v>
      </c>
      <c r="P26" s="26">
        <v>2</v>
      </c>
      <c r="Q26" s="31" t="s">
        <v>41</v>
      </c>
      <c r="R26" s="28"/>
    </row>
    <row r="27" spans="1:18" x14ac:dyDescent="0.35">
      <c r="A27" s="31" t="s">
        <v>41</v>
      </c>
      <c r="B27" s="26">
        <v>1</v>
      </c>
      <c r="C27" s="26"/>
      <c r="D27" s="26"/>
      <c r="E27" s="26"/>
      <c r="F27" s="26"/>
      <c r="G27" s="26"/>
      <c r="H27" s="26">
        <v>1</v>
      </c>
      <c r="I27" s="2">
        <f t="shared" si="4"/>
        <v>2</v>
      </c>
      <c r="J27" s="2">
        <v>11</v>
      </c>
      <c r="K27" s="21">
        <f t="shared" si="3"/>
        <v>-9</v>
      </c>
      <c r="L27" s="5">
        <v>1</v>
      </c>
      <c r="M27" s="6">
        <f t="shared" si="2"/>
        <v>-0.81818181818181823</v>
      </c>
      <c r="N27" s="27">
        <v>5</v>
      </c>
      <c r="O27" s="33">
        <v>21</v>
      </c>
      <c r="P27" s="26">
        <v>2</v>
      </c>
      <c r="Q27" s="25" t="s">
        <v>17</v>
      </c>
      <c r="R27" s="28"/>
    </row>
    <row r="28" spans="1:18" x14ac:dyDescent="0.35">
      <c r="A28" s="25" t="s">
        <v>22</v>
      </c>
      <c r="B28" s="26">
        <v>6</v>
      </c>
      <c r="C28" s="26">
        <v>5</v>
      </c>
      <c r="D28" s="4"/>
      <c r="E28" s="26">
        <v>8</v>
      </c>
      <c r="F28" s="26">
        <v>28</v>
      </c>
      <c r="G28" s="26">
        <v>16</v>
      </c>
      <c r="H28" s="26"/>
      <c r="I28" s="2">
        <f t="shared" si="4"/>
        <v>63</v>
      </c>
      <c r="J28" s="2">
        <v>66</v>
      </c>
      <c r="K28" s="21">
        <f t="shared" si="3"/>
        <v>-3</v>
      </c>
      <c r="L28" s="5">
        <v>52</v>
      </c>
      <c r="M28" s="6">
        <f t="shared" si="2"/>
        <v>-4.5454545454545456E-2</v>
      </c>
      <c r="N28" s="27">
        <v>12</v>
      </c>
      <c r="O28" s="33">
        <v>22</v>
      </c>
      <c r="P28" s="26">
        <v>2</v>
      </c>
      <c r="Q28" s="25" t="s">
        <v>42</v>
      </c>
      <c r="R28" s="28"/>
    </row>
    <row r="29" spans="1:18" x14ac:dyDescent="0.35">
      <c r="A29" s="25" t="s">
        <v>43</v>
      </c>
      <c r="B29" s="26">
        <v>1</v>
      </c>
      <c r="C29" s="26"/>
      <c r="D29" s="26"/>
      <c r="E29" s="26"/>
      <c r="F29" s="26"/>
      <c r="G29" s="26"/>
      <c r="H29" s="26"/>
      <c r="I29" s="2">
        <f t="shared" si="4"/>
        <v>1</v>
      </c>
      <c r="J29" s="2">
        <v>1</v>
      </c>
      <c r="K29" s="21">
        <f t="shared" si="3"/>
        <v>0</v>
      </c>
      <c r="L29" s="27">
        <v>0</v>
      </c>
      <c r="M29" s="6">
        <f t="shared" si="2"/>
        <v>0</v>
      </c>
      <c r="N29" s="27">
        <v>1</v>
      </c>
      <c r="O29" s="33">
        <v>23</v>
      </c>
      <c r="P29" s="4">
        <v>1</v>
      </c>
      <c r="Q29" s="25" t="s">
        <v>43</v>
      </c>
      <c r="R29" s="8"/>
    </row>
    <row r="30" spans="1:18" x14ac:dyDescent="0.35">
      <c r="A30" s="25" t="s">
        <v>44</v>
      </c>
      <c r="B30" s="26">
        <v>1</v>
      </c>
      <c r="C30" s="26">
        <v>2</v>
      </c>
      <c r="D30" s="26"/>
      <c r="E30" s="26"/>
      <c r="F30" s="26"/>
      <c r="G30" s="26"/>
      <c r="H30" s="26"/>
      <c r="I30" s="2">
        <v>3</v>
      </c>
      <c r="J30" s="26">
        <v>0</v>
      </c>
      <c r="K30" s="4">
        <f t="shared" si="3"/>
        <v>3</v>
      </c>
      <c r="L30" s="5">
        <v>0</v>
      </c>
      <c r="M30" s="6" t="e">
        <f>K30/J30</f>
        <v>#DIV/0!</v>
      </c>
      <c r="N30" s="27"/>
      <c r="O30" s="33">
        <v>24</v>
      </c>
      <c r="P30" s="26">
        <v>1</v>
      </c>
      <c r="Q30" s="25" t="s">
        <v>34</v>
      </c>
      <c r="R30" s="8"/>
    </row>
    <row r="31" spans="1:18" x14ac:dyDescent="0.35">
      <c r="A31" s="1" t="s">
        <v>45</v>
      </c>
      <c r="B31" s="38">
        <f t="shared" ref="B31:H31" si="5">SUM(B4:B30)</f>
        <v>91</v>
      </c>
      <c r="C31" s="38">
        <f t="shared" si="5"/>
        <v>75</v>
      </c>
      <c r="D31" s="38">
        <f t="shared" si="5"/>
        <v>52</v>
      </c>
      <c r="E31" s="38">
        <f t="shared" si="5"/>
        <v>109</v>
      </c>
      <c r="F31" s="38">
        <f t="shared" si="5"/>
        <v>224</v>
      </c>
      <c r="G31" s="38">
        <f t="shared" si="5"/>
        <v>109</v>
      </c>
      <c r="H31" s="38">
        <f t="shared" si="5"/>
        <v>9</v>
      </c>
      <c r="I31" s="39">
        <f>SUM(I4:I30)</f>
        <v>669</v>
      </c>
      <c r="J31" s="38">
        <f>SUM(J4:J30)</f>
        <v>684</v>
      </c>
      <c r="K31" s="39">
        <f>SUM(K4:K30)</f>
        <v>-15</v>
      </c>
      <c r="L31" s="40">
        <f>SUM(L4:L30)</f>
        <v>502</v>
      </c>
      <c r="M31" s="6">
        <f t="shared" si="2"/>
        <v>-2.1929824561403508E-2</v>
      </c>
      <c r="N31" s="27">
        <f>SUM(N5:N30)</f>
        <v>72</v>
      </c>
      <c r="O31" s="33">
        <v>25</v>
      </c>
      <c r="P31" s="26">
        <v>1</v>
      </c>
      <c r="Q31" s="25" t="s">
        <v>37</v>
      </c>
      <c r="R31" s="8"/>
    </row>
    <row r="32" spans="1:18" x14ac:dyDescent="0.35">
      <c r="A32" s="41">
        <v>45657</v>
      </c>
      <c r="B32" s="27">
        <v>111</v>
      </c>
      <c r="C32" s="27">
        <v>48</v>
      </c>
      <c r="D32" s="27">
        <v>39</v>
      </c>
      <c r="E32" s="27">
        <v>105</v>
      </c>
      <c r="F32" s="27">
        <v>262</v>
      </c>
      <c r="G32" s="27">
        <v>106</v>
      </c>
      <c r="H32" s="27">
        <v>13</v>
      </c>
      <c r="I32" s="27"/>
      <c r="J32" s="27">
        <f>SUM(B32:I32)</f>
        <v>684</v>
      </c>
      <c r="K32" s="27"/>
      <c r="L32" s="27"/>
      <c r="M32" s="42"/>
      <c r="N32" s="27"/>
      <c r="O32" s="33">
        <v>26</v>
      </c>
      <c r="P32" s="26">
        <v>0</v>
      </c>
      <c r="Q32" s="25" t="s">
        <v>28</v>
      </c>
      <c r="R32" s="28"/>
    </row>
  </sheetData>
  <sortState xmlns:xlrd2="http://schemas.microsoft.com/office/spreadsheetml/2017/richdata2" ref="P7:Q32">
    <sortCondition descending="1" ref="P7:P32"/>
  </sortState>
  <mergeCells count="1">
    <mergeCell ref="P1:R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Marit Tiller</dc:creator>
  <cp:lastModifiedBy>Anne Marit Tiller</cp:lastModifiedBy>
  <dcterms:created xsi:type="dcterms:W3CDTF">2025-01-02T18:29:07Z</dcterms:created>
  <dcterms:modified xsi:type="dcterms:W3CDTF">2025-12-31T19:38:55Z</dcterms:modified>
</cp:coreProperties>
</file>