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48" windowHeight="5376" activeTab="0"/>
  </bookViews>
  <sheets>
    <sheet name="Medlemsstatistikk" sheetId="1" r:id="rId1"/>
    <sheet name="Fordelt på enhet" sheetId="2" r:id="rId2"/>
    <sheet name="Grupper" sheetId="3" r:id="rId3"/>
  </sheets>
  <definedNames>
    <definedName name="_xlnm.Print_Area" localSheetId="0">'Medlemsstatistikk'!$A$3:$N$48</definedName>
  </definedNames>
  <calcPr fullCalcOnLoad="1"/>
</workbook>
</file>

<file path=xl/sharedStrings.xml><?xml version="1.0" encoding="utf-8"?>
<sst xmlns="http://schemas.openxmlformats.org/spreadsheetml/2006/main" count="128" uniqueCount="67">
  <si>
    <t>Gruppe</t>
  </si>
  <si>
    <t>Ledere</t>
  </si>
  <si>
    <t>Voksne</t>
  </si>
  <si>
    <t>Direktemedlemmer</t>
  </si>
  <si>
    <t>oppdagere</t>
  </si>
  <si>
    <t>vandrere</t>
  </si>
  <si>
    <t>rover</t>
  </si>
  <si>
    <t>Endring</t>
  </si>
  <si>
    <t xml:space="preserve">Bryn 1 </t>
  </si>
  <si>
    <t xml:space="preserve">4. Bryn </t>
  </si>
  <si>
    <t xml:space="preserve">Furuset </t>
  </si>
  <si>
    <t xml:space="preserve">Grefsen 1 </t>
  </si>
  <si>
    <t xml:space="preserve">Holmlia </t>
  </si>
  <si>
    <t xml:space="preserve">Høybråten  </t>
  </si>
  <si>
    <t xml:space="preserve">Mortensrud </t>
  </si>
  <si>
    <t xml:space="preserve">Nordberg </t>
  </si>
  <si>
    <t>Oslo 32</t>
  </si>
  <si>
    <t xml:space="preserve">48. Oslo </t>
  </si>
  <si>
    <t xml:space="preserve">81. Oslo </t>
  </si>
  <si>
    <t xml:space="preserve">Ris </t>
  </si>
  <si>
    <t>stif</t>
  </si>
  <si>
    <t>Fam</t>
  </si>
  <si>
    <t xml:space="preserve">Ullern </t>
  </si>
  <si>
    <t>Nordstrand</t>
  </si>
  <si>
    <t>Bekkelaget</t>
  </si>
  <si>
    <t>Ski</t>
  </si>
  <si>
    <t>Enebakk</t>
  </si>
  <si>
    <t>Hakadal</t>
  </si>
  <si>
    <t>Ytre Enebakk</t>
  </si>
  <si>
    <t xml:space="preserve">Sum </t>
  </si>
  <si>
    <t>oppd</t>
  </si>
  <si>
    <t>vandr</t>
  </si>
  <si>
    <t>fam</t>
  </si>
  <si>
    <t>voksen/ass.</t>
  </si>
  <si>
    <t>ledere</t>
  </si>
  <si>
    <t>Røa</t>
  </si>
  <si>
    <t>Sofiemyr</t>
  </si>
  <si>
    <t>Stovner</t>
  </si>
  <si>
    <t>Torshov-Lilleborg</t>
  </si>
  <si>
    <t>?</t>
  </si>
  <si>
    <t>Oppdager</t>
  </si>
  <si>
    <t>Stifinner</t>
  </si>
  <si>
    <t xml:space="preserve">Vandrer </t>
  </si>
  <si>
    <t>Rover</t>
  </si>
  <si>
    <t>Familie</t>
  </si>
  <si>
    <t>Leder</t>
  </si>
  <si>
    <t>Voksen/assistent</t>
  </si>
  <si>
    <t>Oslo Sanitet</t>
  </si>
  <si>
    <t>Endring i %</t>
  </si>
  <si>
    <t>PHN</t>
  </si>
  <si>
    <t>Ringen</t>
  </si>
  <si>
    <t>under 26 år</t>
  </si>
  <si>
    <t>Grupper i rekkefølge etter størelse</t>
  </si>
  <si>
    <t>totalt</t>
  </si>
  <si>
    <t>ubet. 31.12</t>
  </si>
  <si>
    <t>Eikeskogen</t>
  </si>
  <si>
    <t>Nedlagt</t>
  </si>
  <si>
    <t>Bøler</t>
  </si>
  <si>
    <t>5. Grefsen</t>
  </si>
  <si>
    <t>Grünerløkka</t>
  </si>
  <si>
    <t>Manglerud</t>
  </si>
  <si>
    <t>T-Banen</t>
  </si>
  <si>
    <t>Stovner (Fossum)</t>
  </si>
  <si>
    <t>Vedlegg 3 til sak 2</t>
  </si>
  <si>
    <t>Årsstatistikk for Oslo krets pr 31.12.22</t>
  </si>
  <si>
    <t>Meldt inn ikke betalt</t>
  </si>
  <si>
    <t>Oppdatert 31.12.23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</si>
</sst>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"/>
    <numFmt numFmtId="181" formatCode="&quot;kr&quot;\ #,##0.00"/>
    <numFmt numFmtId="182" formatCode="&quot;kr&quot;\ #,##0.000"/>
    <numFmt numFmtId="183" formatCode="&quot;kr&quot;\ #,##0.0000"/>
    <numFmt numFmtId="184" formatCode="&quot;kr&quot;\ #,##0.0"/>
    <numFmt numFmtId="185" formatCode="0.0\ %"/>
    <numFmt numFmtId="186" formatCode="mmm/yyyy"/>
    <numFmt numFmtId="187" formatCode="[$-414]dddd\ d\.\ mmmm\ yyyy"/>
    <numFmt numFmtId="188" formatCode="dd/mm/yy;@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20" borderId="1" applyNumberFormat="0" applyAlignment="0" applyProtection="0"/>
    <xf numFmtId="14" fontId="0" fillId="0" borderId="0">
      <alignment/>
      <protection/>
    </xf>
    <xf numFmtId="0" fontId="32" fillId="21" borderId="0" applyNumberFormat="0" applyBorder="0" applyAlignment="0" applyProtection="0"/>
    <xf numFmtId="2" fontId="0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4" fontId="0" fillId="0" borderId="0">
      <alignment/>
      <protection/>
    </xf>
    <xf numFmtId="3" fontId="0" fillId="0" borderId="0">
      <alignment/>
      <protection/>
    </xf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6">
      <alignment/>
      <protection/>
    </xf>
    <xf numFmtId="0" fontId="41" fillId="20" borderId="7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66" fontId="0" fillId="0" borderId="0">
      <alignment/>
      <protection/>
    </xf>
    <xf numFmtId="164" fontId="0" fillId="0" borderId="0">
      <alignment/>
      <protection/>
    </xf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4" fillId="33" borderId="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35" borderId="8" xfId="0" applyFont="1" applyFill="1" applyBorder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9" fontId="0" fillId="0" borderId="0" xfId="52" applyNumberFormat="1">
      <alignment/>
      <protection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9" fontId="0" fillId="0" borderId="8" xfId="52" applyNumberFormat="1" applyBorder="1">
      <alignment/>
      <protection/>
    </xf>
    <xf numFmtId="9" fontId="4" fillId="0" borderId="8" xfId="52" applyNumberFormat="1" applyFont="1" applyBorder="1" applyAlignment="1">
      <alignment horizontal="center"/>
      <protection/>
    </xf>
    <xf numFmtId="9" fontId="0" fillId="0" borderId="8" xfId="52" applyNumberFormat="1" applyFill="1" applyBorder="1">
      <alignment/>
      <protection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4" fillId="34" borderId="0" xfId="0" applyFont="1" applyFill="1" applyAlignment="1">
      <alignment wrapText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/>
    </xf>
    <xf numFmtId="14" fontId="0" fillId="0" borderId="9" xfId="0" applyNumberFormat="1" applyFont="1" applyFill="1" applyBorder="1" applyAlignment="1">
      <alignment/>
    </xf>
    <xf numFmtId="9" fontId="0" fillId="0" borderId="0" xfId="52" applyNumberFormat="1" applyFont="1" applyFill="1" applyBorder="1">
      <alignment/>
      <protection/>
    </xf>
    <xf numFmtId="0" fontId="0" fillId="34" borderId="8" xfId="0" applyFont="1" applyFill="1" applyBorder="1" applyAlignment="1">
      <alignment horizontal="center"/>
    </xf>
    <xf numFmtId="188" fontId="4" fillId="0" borderId="8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34" borderId="0" xfId="0" applyFill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3" fillId="34" borderId="8" xfId="0" applyFont="1" applyFill="1" applyBorder="1" applyAlignment="1">
      <alignment horizontal="center"/>
    </xf>
    <xf numFmtId="0" fontId="10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8" xfId="0" applyFont="1" applyFill="1" applyBorder="1" applyAlignment="1">
      <alignment horizontal="center"/>
    </xf>
    <xf numFmtId="188" fontId="4" fillId="36" borderId="8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8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9" fontId="0" fillId="37" borderId="8" xfId="52" applyNumberFormat="1" applyFill="1" applyBorder="1">
      <alignment/>
      <protection/>
    </xf>
    <xf numFmtId="0" fontId="4" fillId="0" borderId="0" xfId="0" applyFont="1" applyAlignment="1">
      <alignment/>
    </xf>
    <xf numFmtId="0" fontId="4" fillId="38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38" borderId="8" xfId="0" applyFont="1" applyFill="1" applyBorder="1" applyAlignment="1">
      <alignment/>
    </xf>
    <xf numFmtId="0" fontId="0" fillId="38" borderId="8" xfId="0" applyFill="1" applyBorder="1" applyAlignment="1">
      <alignment/>
    </xf>
    <xf numFmtId="0" fontId="0" fillId="0" borderId="8" xfId="0" applyFont="1" applyBorder="1" applyAlignment="1">
      <alignment/>
    </xf>
    <xf numFmtId="9" fontId="0" fillId="34" borderId="8" xfId="52" applyNumberFormat="1" applyFill="1" applyBorder="1">
      <alignment/>
      <protection/>
    </xf>
    <xf numFmtId="0" fontId="4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ato" xfId="35"/>
    <cellStyle name="Dårlig" xfId="36"/>
    <cellStyle name="Fast" xfId="37"/>
    <cellStyle name="Forklarende tekst" xfId="38"/>
    <cellStyle name="God" xfId="39"/>
    <cellStyle name="Hyperlink" xfId="40"/>
    <cellStyle name="Inndata" xfId="41"/>
    <cellStyle name="Koblet celle" xfId="42"/>
    <cellStyle name="Comma" xfId="43"/>
    <cellStyle name="Komma0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Valuta0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Medl. Pr enhet 2013 -22 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785"/>
          <c:w val="0.92675"/>
          <c:h val="0.4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'Fordelt på enhet'!$A$2</c:f>
              <c:strCache>
                <c:ptCount val="1"/>
                <c:pt idx="0">
                  <c:v>31.12.2013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enhet'!$B$2:$J$2</c:f>
              <c:numCache/>
            </c:numRef>
          </c:val>
        </c:ser>
        <c:ser>
          <c:idx val="1"/>
          <c:order val="1"/>
          <c:tx>
            <c:strRef>
              <c:f>'Fordelt på enhet'!$A$3</c:f>
              <c:strCache>
                <c:ptCount val="1"/>
                <c:pt idx="0">
                  <c:v>31.12.2014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enhet'!$B$3:$J$3</c:f>
              <c:numCache/>
            </c:numRef>
          </c:val>
        </c:ser>
        <c:ser>
          <c:idx val="2"/>
          <c:order val="2"/>
          <c:tx>
            <c:strRef>
              <c:f>'Fordelt på enhet'!$A$4</c:f>
              <c:strCache>
                <c:ptCount val="1"/>
                <c:pt idx="0">
                  <c:v>31.12.2015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enhet'!$B$4:$J$4</c:f>
              <c:numCache/>
            </c:numRef>
          </c:val>
        </c:ser>
        <c:ser>
          <c:idx val="3"/>
          <c:order val="3"/>
          <c:tx>
            <c:strRef>
              <c:f>'Fordelt på enhet'!$A$5</c:f>
              <c:strCache>
                <c:ptCount val="1"/>
                <c:pt idx="0">
                  <c:v>31.12.2016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enhet'!$B$5:$J$5</c:f>
              <c:numCache/>
            </c:numRef>
          </c:val>
        </c:ser>
        <c:ser>
          <c:idx val="4"/>
          <c:order val="4"/>
          <c:tx>
            <c:strRef>
              <c:f>'Fordelt på enhet'!$A$6</c:f>
              <c:strCache>
                <c:ptCount val="1"/>
                <c:pt idx="0">
                  <c:v>31.12.2017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enhet'!$B$6:$J$6</c:f>
              <c:numCache/>
            </c:numRef>
          </c:val>
        </c:ser>
        <c:ser>
          <c:idx val="5"/>
          <c:order val="5"/>
          <c:tx>
            <c:strRef>
              <c:f>'Fordelt på enhet'!$A$7</c:f>
              <c:strCache>
                <c:ptCount val="1"/>
                <c:pt idx="0">
                  <c:v>31.12.2018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enhet'!$B$7:$J$7</c:f>
              <c:numCache/>
            </c:numRef>
          </c:val>
        </c:ser>
        <c:ser>
          <c:idx val="6"/>
          <c:order val="6"/>
          <c:tx>
            <c:strRef>
              <c:f>'Fordelt på enhet'!$A$8</c:f>
              <c:strCache>
                <c:ptCount val="1"/>
                <c:pt idx="0">
                  <c:v>31.12.2019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enhet'!$B$8:$J$8</c:f>
              <c:numCache/>
            </c:numRef>
          </c:val>
        </c:ser>
        <c:ser>
          <c:idx val="7"/>
          <c:order val="7"/>
          <c:tx>
            <c:strRef>
              <c:f>'Fordelt på enhet'!$A$9</c:f>
              <c:strCache>
                <c:ptCount val="1"/>
                <c:pt idx="0">
                  <c:v>31.12.2020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enhet'!$B$9:$J$9</c:f>
              <c:numCache/>
            </c:numRef>
          </c:val>
        </c:ser>
        <c:ser>
          <c:idx val="8"/>
          <c:order val="8"/>
          <c:tx>
            <c:strRef>
              <c:f>'Fordelt på enhet'!$A$10</c:f>
              <c:strCache>
                <c:ptCount val="1"/>
                <c:pt idx="0">
                  <c:v>31.12.2021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enhet'!$B$10:$J$10</c:f>
              <c:numCache/>
            </c:numRef>
          </c:val>
        </c:ser>
        <c:ser>
          <c:idx val="9"/>
          <c:order val="9"/>
          <c:tx>
            <c:strRef>
              <c:f>'Fordelt på enhet'!$A$11</c:f>
              <c:strCache>
                <c:ptCount val="1"/>
                <c:pt idx="0">
                  <c:v>31.12.2022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'Fordelt på enhet'!$B$1:$J$1</c:f>
              <c:strCache/>
            </c:strRef>
          </c:cat>
          <c:val>
            <c:numRef>
              <c:f>'Fordelt på enhet'!$B$11:$J$11</c:f>
              <c:numCache/>
            </c:numRef>
          </c:val>
        </c:ser>
        <c:overlap val="-27"/>
        <c:gapWidth val="219"/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429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075"/>
          <c:y val="0.9485"/>
          <c:w val="0.796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57150</xdr:rowOff>
    </xdr:from>
    <xdr:to>
      <xdr:col>12</xdr:col>
      <xdr:colOff>361950</xdr:colOff>
      <xdr:row>40</xdr:row>
      <xdr:rowOff>19050</xdr:rowOff>
    </xdr:to>
    <xdr:graphicFrame>
      <xdr:nvGraphicFramePr>
        <xdr:cNvPr id="1" name="Diagram 8"/>
        <xdr:cNvGraphicFramePr/>
      </xdr:nvGraphicFramePr>
      <xdr:xfrm>
        <a:off x="38100" y="1838325"/>
        <a:ext cx="94678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2"/>
  <sheetViews>
    <sheetView tabSelected="1" zoomScaleSheetLayoutView="75" zoomScalePageLayoutView="0" workbookViewId="0" topLeftCell="A3">
      <selection activeCell="U10" sqref="U10"/>
    </sheetView>
  </sheetViews>
  <sheetFormatPr defaultColWidth="9.28125" defaultRowHeight="12.75"/>
  <cols>
    <col min="1" max="1" width="20.421875" style="2" customWidth="1"/>
    <col min="2" max="2" width="7.57421875" style="10" customWidth="1"/>
    <col min="3" max="3" width="6.28125" style="10" customWidth="1"/>
    <col min="4" max="4" width="6.57421875" style="10" customWidth="1"/>
    <col min="5" max="6" width="6.7109375" style="10" customWidth="1"/>
    <col min="7" max="9" width="6.57421875" style="10" customWidth="1"/>
    <col min="10" max="10" width="9.00390625" style="42" customWidth="1"/>
    <col min="11" max="11" width="8.8515625" style="10" customWidth="1"/>
    <col min="12" max="13" width="8.7109375" style="40" customWidth="1"/>
    <col min="14" max="14" width="9.28125" style="43" customWidth="1"/>
    <col min="15" max="15" width="13.140625" style="8" hidden="1" customWidth="1"/>
    <col min="16" max="16" width="9.28125" style="8" customWidth="1"/>
    <col min="17" max="17" width="4.7109375" style="30" customWidth="1"/>
    <col min="18" max="18" width="9.28125" style="56" customWidth="1"/>
    <col min="19" max="19" width="18.28125" style="30" customWidth="1"/>
    <col min="20" max="20" width="9.28125" style="30" customWidth="1"/>
    <col min="21" max="21" width="16.28125" style="0" customWidth="1"/>
  </cols>
  <sheetData>
    <row r="1" spans="1:20" s="26" customFormat="1" ht="12.75">
      <c r="A1" s="28" t="s">
        <v>63</v>
      </c>
      <c r="B1" s="27"/>
      <c r="C1" s="27"/>
      <c r="D1" s="27"/>
      <c r="E1" s="27"/>
      <c r="F1" s="27"/>
      <c r="G1" s="27"/>
      <c r="H1" s="27"/>
      <c r="I1" s="27"/>
      <c r="J1" s="76"/>
      <c r="K1" s="27"/>
      <c r="L1" s="39"/>
      <c r="M1" s="39"/>
      <c r="N1" s="43"/>
      <c r="O1" s="32"/>
      <c r="P1" s="32"/>
      <c r="Q1" s="49"/>
      <c r="R1" s="50"/>
      <c r="S1" s="49"/>
      <c r="T1" s="49"/>
    </row>
    <row r="2" ht="12.75">
      <c r="J2" s="77"/>
    </row>
    <row r="3" spans="1:21" ht="12.75" customHeight="1">
      <c r="A3" s="13" t="s">
        <v>64</v>
      </c>
      <c r="B3" s="14"/>
      <c r="C3" s="14"/>
      <c r="D3" s="14"/>
      <c r="E3" s="14"/>
      <c r="F3" s="14"/>
      <c r="G3" s="14"/>
      <c r="H3" s="14"/>
      <c r="I3" s="14"/>
      <c r="J3" s="78"/>
      <c r="K3" s="14"/>
      <c r="L3" s="16"/>
      <c r="M3" s="45"/>
      <c r="N3" s="46"/>
      <c r="R3" s="95"/>
      <c r="S3" s="96"/>
      <c r="T3" s="96"/>
      <c r="U3" s="2"/>
    </row>
    <row r="4" spans="1:21" s="24" customFormat="1" ht="26.25">
      <c r="A4" s="22" t="s">
        <v>0</v>
      </c>
      <c r="B4" s="25" t="s">
        <v>34</v>
      </c>
      <c r="C4" s="25" t="s">
        <v>33</v>
      </c>
      <c r="D4" s="23" t="s">
        <v>30</v>
      </c>
      <c r="E4" s="23" t="s">
        <v>20</v>
      </c>
      <c r="F4" s="23" t="s">
        <v>31</v>
      </c>
      <c r="G4" s="23" t="s">
        <v>6</v>
      </c>
      <c r="H4" s="23" t="s">
        <v>32</v>
      </c>
      <c r="I4" s="23" t="s">
        <v>39</v>
      </c>
      <c r="J4" s="79">
        <v>45291</v>
      </c>
      <c r="K4" s="61">
        <v>44926</v>
      </c>
      <c r="L4" s="23" t="s">
        <v>7</v>
      </c>
      <c r="M4" s="44" t="s">
        <v>51</v>
      </c>
      <c r="N4" s="47" t="s">
        <v>48</v>
      </c>
      <c r="O4" s="70" t="s">
        <v>54</v>
      </c>
      <c r="P4" s="70" t="s">
        <v>65</v>
      </c>
      <c r="Q4" s="80"/>
      <c r="R4" s="67"/>
      <c r="S4" s="51"/>
      <c r="T4" s="51"/>
      <c r="U4" s="38"/>
    </row>
    <row r="5" spans="1:21" s="1" customFormat="1" ht="12.75">
      <c r="A5" s="29" t="s">
        <v>0</v>
      </c>
      <c r="B5" s="33" t="s">
        <v>1</v>
      </c>
      <c r="C5" s="33" t="s">
        <v>2</v>
      </c>
      <c r="D5" s="33" t="s">
        <v>4</v>
      </c>
      <c r="E5" s="33" t="s">
        <v>20</v>
      </c>
      <c r="F5" s="33" t="s">
        <v>5</v>
      </c>
      <c r="G5" s="33" t="s">
        <v>6</v>
      </c>
      <c r="H5" s="33" t="s">
        <v>21</v>
      </c>
      <c r="I5" s="33"/>
      <c r="J5" s="33">
        <v>16</v>
      </c>
      <c r="K5" s="33"/>
      <c r="L5" s="16"/>
      <c r="M5" s="45"/>
      <c r="N5" s="48"/>
      <c r="O5" s="71"/>
      <c r="P5" s="71"/>
      <c r="Q5" s="52"/>
      <c r="R5" s="53"/>
      <c r="S5" s="52"/>
      <c r="T5" s="52"/>
      <c r="U5" s="6"/>
    </row>
    <row r="6" spans="1:20" s="2" customFormat="1" ht="12.75">
      <c r="A6" s="17" t="s">
        <v>24</v>
      </c>
      <c r="B6" s="18">
        <v>1</v>
      </c>
      <c r="C6" s="18"/>
      <c r="D6" s="18"/>
      <c r="E6" s="18"/>
      <c r="F6" s="18">
        <v>5</v>
      </c>
      <c r="G6" s="18">
        <v>4</v>
      </c>
      <c r="H6" s="18"/>
      <c r="I6" s="18"/>
      <c r="J6" s="14">
        <f aca="true" t="shared" si="0" ref="J6:J22">SUM(B6:I6)</f>
        <v>10</v>
      </c>
      <c r="K6" s="14">
        <v>20</v>
      </c>
      <c r="L6" s="41">
        <f aca="true" t="shared" si="1" ref="L6:L14">J6-K6</f>
        <v>-10</v>
      </c>
      <c r="M6" s="7">
        <v>9</v>
      </c>
      <c r="N6" s="48">
        <f>L6/K6</f>
        <v>-0.5</v>
      </c>
      <c r="O6" s="72">
        <v>7</v>
      </c>
      <c r="P6" s="72">
        <v>1</v>
      </c>
      <c r="Q6" s="81"/>
      <c r="R6" s="56"/>
      <c r="S6" s="54"/>
      <c r="T6" s="55"/>
    </row>
    <row r="7" spans="1:21" ht="12.75">
      <c r="A7" s="17" t="s">
        <v>9</v>
      </c>
      <c r="B7" s="18">
        <v>4</v>
      </c>
      <c r="C7" s="18"/>
      <c r="D7" s="18"/>
      <c r="E7" s="18">
        <v>8</v>
      </c>
      <c r="F7" s="18">
        <v>20</v>
      </c>
      <c r="G7" s="18">
        <v>1</v>
      </c>
      <c r="H7" s="18"/>
      <c r="I7" s="18"/>
      <c r="J7" s="14">
        <f t="shared" si="0"/>
        <v>33</v>
      </c>
      <c r="K7" s="14">
        <v>28</v>
      </c>
      <c r="L7" s="16">
        <f t="shared" si="1"/>
        <v>5</v>
      </c>
      <c r="M7" s="45">
        <v>29</v>
      </c>
      <c r="N7" s="87">
        <f aca="true" t="shared" si="2" ref="N7:N33">L7/K7</f>
        <v>0.17857142857142858</v>
      </c>
      <c r="O7" s="72">
        <v>1</v>
      </c>
      <c r="P7" s="72"/>
      <c r="Q7" s="54" t="s">
        <v>52</v>
      </c>
      <c r="S7" s="66"/>
      <c r="T7" s="54"/>
      <c r="U7" s="2"/>
    </row>
    <row r="8" spans="1:20" s="6" customFormat="1" ht="12.75">
      <c r="A8" s="15" t="s">
        <v>8</v>
      </c>
      <c r="B8" s="16">
        <v>14</v>
      </c>
      <c r="C8" s="16">
        <v>4</v>
      </c>
      <c r="D8" s="16"/>
      <c r="E8" s="16">
        <v>4</v>
      </c>
      <c r="F8" s="16">
        <v>19</v>
      </c>
      <c r="G8" s="16">
        <v>9</v>
      </c>
      <c r="H8" s="16"/>
      <c r="I8" s="16"/>
      <c r="J8" s="14">
        <f t="shared" si="0"/>
        <v>50</v>
      </c>
      <c r="K8" s="14">
        <v>55</v>
      </c>
      <c r="L8" s="41">
        <f t="shared" si="1"/>
        <v>-5</v>
      </c>
      <c r="M8" s="45">
        <v>36</v>
      </c>
      <c r="N8" s="48">
        <f t="shared" si="2"/>
        <v>-0.09090909090909091</v>
      </c>
      <c r="O8" s="40">
        <v>1</v>
      </c>
      <c r="P8" s="40"/>
      <c r="Q8" s="82"/>
      <c r="R8" s="60"/>
      <c r="S8" s="29" t="s">
        <v>0</v>
      </c>
      <c r="T8" s="54"/>
    </row>
    <row r="9" spans="1:21" ht="12.75">
      <c r="A9" s="17" t="s">
        <v>26</v>
      </c>
      <c r="B9" s="18">
        <v>1</v>
      </c>
      <c r="C9" s="18">
        <v>1</v>
      </c>
      <c r="D9" s="18">
        <v>2</v>
      </c>
      <c r="E9" s="18">
        <v>7</v>
      </c>
      <c r="F9" s="18">
        <v>5</v>
      </c>
      <c r="G9" s="18"/>
      <c r="H9" s="18"/>
      <c r="I9" s="18"/>
      <c r="J9" s="14">
        <f t="shared" si="0"/>
        <v>16</v>
      </c>
      <c r="K9" s="14">
        <v>12</v>
      </c>
      <c r="L9" s="16">
        <f t="shared" si="1"/>
        <v>4</v>
      </c>
      <c r="M9" s="7">
        <v>14</v>
      </c>
      <c r="N9" s="87">
        <f t="shared" si="2"/>
        <v>0.3333333333333333</v>
      </c>
      <c r="O9" s="40">
        <v>0</v>
      </c>
      <c r="P9" s="40">
        <v>2</v>
      </c>
      <c r="Q9" s="82">
        <v>1</v>
      </c>
      <c r="R9" s="18">
        <v>88</v>
      </c>
      <c r="S9" s="17" t="s">
        <v>15</v>
      </c>
      <c r="T9" s="54"/>
      <c r="U9" s="2"/>
    </row>
    <row r="10" spans="1:20" s="2" customFormat="1" ht="12.75">
      <c r="A10" s="17" t="s">
        <v>10</v>
      </c>
      <c r="B10" s="18">
        <v>11</v>
      </c>
      <c r="C10" s="18">
        <v>1</v>
      </c>
      <c r="D10" s="16">
        <v>6</v>
      </c>
      <c r="E10" s="18">
        <v>13</v>
      </c>
      <c r="F10" s="18">
        <v>27</v>
      </c>
      <c r="G10" s="18">
        <v>1</v>
      </c>
      <c r="H10" s="18"/>
      <c r="I10" s="18"/>
      <c r="J10" s="14">
        <f t="shared" si="0"/>
        <v>59</v>
      </c>
      <c r="K10" s="14">
        <v>70</v>
      </c>
      <c r="L10" s="60">
        <f t="shared" si="1"/>
        <v>-11</v>
      </c>
      <c r="M10" s="62">
        <v>47</v>
      </c>
      <c r="N10" s="48">
        <f t="shared" si="2"/>
        <v>-0.15714285714285714</v>
      </c>
      <c r="O10" s="40">
        <v>3</v>
      </c>
      <c r="P10" s="40">
        <v>10</v>
      </c>
      <c r="Q10" s="82">
        <v>2</v>
      </c>
      <c r="R10" s="18">
        <v>79</v>
      </c>
      <c r="S10" s="17" t="s">
        <v>22</v>
      </c>
      <c r="T10" s="54"/>
    </row>
    <row r="11" spans="1:20" s="2" customFormat="1" ht="12.75">
      <c r="A11" s="17" t="s">
        <v>11</v>
      </c>
      <c r="B11" s="18">
        <v>7</v>
      </c>
      <c r="C11" s="18">
        <v>1</v>
      </c>
      <c r="D11" s="18">
        <v>2</v>
      </c>
      <c r="E11" s="18">
        <v>7</v>
      </c>
      <c r="F11" s="18">
        <v>11</v>
      </c>
      <c r="G11" s="18">
        <v>9</v>
      </c>
      <c r="H11" s="18"/>
      <c r="I11" s="18"/>
      <c r="J11" s="14">
        <f t="shared" si="0"/>
        <v>37</v>
      </c>
      <c r="K11" s="14">
        <v>38</v>
      </c>
      <c r="L11" s="41">
        <f t="shared" si="1"/>
        <v>-1</v>
      </c>
      <c r="M11" s="45">
        <v>28</v>
      </c>
      <c r="N11" s="48">
        <f t="shared" si="2"/>
        <v>-0.02631578947368421</v>
      </c>
      <c r="O11" s="40">
        <v>3</v>
      </c>
      <c r="P11" s="40"/>
      <c r="Q11" s="82">
        <v>3</v>
      </c>
      <c r="R11" s="18">
        <v>79</v>
      </c>
      <c r="S11" s="17" t="s">
        <v>19</v>
      </c>
      <c r="T11" s="54"/>
    </row>
    <row r="12" spans="1:20" s="2" customFormat="1" ht="12.75">
      <c r="A12" s="17" t="s">
        <v>27</v>
      </c>
      <c r="B12" s="18">
        <v>9</v>
      </c>
      <c r="C12" s="18">
        <v>5</v>
      </c>
      <c r="D12" s="18"/>
      <c r="E12" s="18">
        <v>18</v>
      </c>
      <c r="F12" s="18">
        <v>18</v>
      </c>
      <c r="G12" s="18">
        <v>7</v>
      </c>
      <c r="H12" s="18"/>
      <c r="I12" s="18"/>
      <c r="J12" s="14">
        <f t="shared" si="0"/>
        <v>57</v>
      </c>
      <c r="K12" s="14">
        <v>64</v>
      </c>
      <c r="L12" s="41">
        <f t="shared" si="1"/>
        <v>-7</v>
      </c>
      <c r="M12" s="7">
        <v>43</v>
      </c>
      <c r="N12" s="48">
        <f t="shared" si="2"/>
        <v>-0.109375</v>
      </c>
      <c r="O12" s="40">
        <v>2</v>
      </c>
      <c r="P12" s="40">
        <v>2</v>
      </c>
      <c r="Q12" s="82">
        <v>4</v>
      </c>
      <c r="R12" s="18">
        <v>59</v>
      </c>
      <c r="S12" s="17" t="s">
        <v>10</v>
      </c>
      <c r="T12" s="54"/>
    </row>
    <row r="13" spans="1:21" ht="12.75">
      <c r="A13" s="17" t="s">
        <v>12</v>
      </c>
      <c r="B13" s="18">
        <v>2</v>
      </c>
      <c r="C13" s="18">
        <v>3</v>
      </c>
      <c r="D13" s="18"/>
      <c r="E13" s="18"/>
      <c r="F13" s="18"/>
      <c r="G13" s="18">
        <v>3</v>
      </c>
      <c r="H13" s="18"/>
      <c r="I13" s="18"/>
      <c r="J13" s="14">
        <f t="shared" si="0"/>
        <v>8</v>
      </c>
      <c r="K13" s="14">
        <v>8</v>
      </c>
      <c r="L13" s="16">
        <f t="shared" si="1"/>
        <v>0</v>
      </c>
      <c r="M13" s="45">
        <v>3</v>
      </c>
      <c r="N13" s="48">
        <f t="shared" si="2"/>
        <v>0</v>
      </c>
      <c r="O13" s="40">
        <v>0</v>
      </c>
      <c r="P13" s="40"/>
      <c r="Q13" s="82">
        <v>5</v>
      </c>
      <c r="R13" s="18">
        <v>57</v>
      </c>
      <c r="S13" s="17" t="s">
        <v>27</v>
      </c>
      <c r="U13" s="2"/>
    </row>
    <row r="14" spans="1:20" s="2" customFormat="1" ht="12.75">
      <c r="A14" s="17" t="s">
        <v>13</v>
      </c>
      <c r="B14" s="18">
        <v>4</v>
      </c>
      <c r="C14" s="18">
        <v>6</v>
      </c>
      <c r="D14" s="18"/>
      <c r="E14" s="18">
        <v>4</v>
      </c>
      <c r="F14" s="18">
        <v>11</v>
      </c>
      <c r="G14" s="18">
        <v>8</v>
      </c>
      <c r="H14" s="18"/>
      <c r="I14" s="18"/>
      <c r="J14" s="14">
        <f t="shared" si="0"/>
        <v>33</v>
      </c>
      <c r="K14" s="14">
        <v>33</v>
      </c>
      <c r="L14" s="16">
        <f t="shared" si="1"/>
        <v>0</v>
      </c>
      <c r="M14" s="45">
        <v>23</v>
      </c>
      <c r="N14" s="48">
        <f t="shared" si="2"/>
        <v>0</v>
      </c>
      <c r="O14" s="40">
        <v>3</v>
      </c>
      <c r="P14" s="40">
        <v>2</v>
      </c>
      <c r="Q14" s="82">
        <v>6</v>
      </c>
      <c r="R14" s="18">
        <v>50</v>
      </c>
      <c r="S14" s="15" t="s">
        <v>8</v>
      </c>
      <c r="T14" s="54"/>
    </row>
    <row r="15" spans="1:21" ht="12.75">
      <c r="A15" s="17" t="s">
        <v>14</v>
      </c>
      <c r="B15" s="18">
        <v>4</v>
      </c>
      <c r="C15" s="18">
        <v>2</v>
      </c>
      <c r="D15" s="18">
        <v>2</v>
      </c>
      <c r="E15" s="18"/>
      <c r="F15" s="18">
        <v>4</v>
      </c>
      <c r="G15" s="18">
        <v>2</v>
      </c>
      <c r="H15" s="18"/>
      <c r="I15" s="18"/>
      <c r="J15" s="14">
        <f t="shared" si="0"/>
        <v>14</v>
      </c>
      <c r="K15" s="14">
        <v>15</v>
      </c>
      <c r="L15" s="41">
        <f aca="true" t="shared" si="3" ref="L15:L31">J15-K15</f>
        <v>-1</v>
      </c>
      <c r="M15" s="7">
        <v>8</v>
      </c>
      <c r="N15" s="48">
        <f t="shared" si="2"/>
        <v>-0.06666666666666667</v>
      </c>
      <c r="O15" s="40">
        <v>3</v>
      </c>
      <c r="P15" s="40">
        <v>3</v>
      </c>
      <c r="Q15" s="82">
        <v>7</v>
      </c>
      <c r="R15" s="18">
        <v>44</v>
      </c>
      <c r="S15" s="17" t="s">
        <v>23</v>
      </c>
      <c r="T15" s="54"/>
      <c r="U15" s="2"/>
    </row>
    <row r="16" spans="1:20" s="2" customFormat="1" ht="12.75">
      <c r="A16" s="17" t="s">
        <v>15</v>
      </c>
      <c r="B16" s="18">
        <v>3</v>
      </c>
      <c r="C16" s="18"/>
      <c r="D16" s="18">
        <v>8</v>
      </c>
      <c r="E16" s="18">
        <v>14</v>
      </c>
      <c r="F16" s="18">
        <v>43</v>
      </c>
      <c r="G16" s="18">
        <v>20</v>
      </c>
      <c r="H16" s="18"/>
      <c r="I16" s="18"/>
      <c r="J16" s="14">
        <f>SUM(B16:I16)</f>
        <v>88</v>
      </c>
      <c r="K16" s="14">
        <v>70</v>
      </c>
      <c r="L16" s="16">
        <f t="shared" si="3"/>
        <v>18</v>
      </c>
      <c r="M16" s="45">
        <v>85</v>
      </c>
      <c r="N16" s="87">
        <f t="shared" si="2"/>
        <v>0.2571428571428571</v>
      </c>
      <c r="O16" s="40">
        <v>3</v>
      </c>
      <c r="P16" s="40">
        <v>4</v>
      </c>
      <c r="Q16" s="82">
        <v>8</v>
      </c>
      <c r="R16" s="18">
        <v>41</v>
      </c>
      <c r="S16" s="17" t="s">
        <v>37</v>
      </c>
      <c r="T16" s="54"/>
    </row>
    <row r="17" spans="1:20" s="2" customFormat="1" ht="12.75">
      <c r="A17" s="17" t="s">
        <v>23</v>
      </c>
      <c r="B17" s="18">
        <v>7</v>
      </c>
      <c r="C17" s="18">
        <v>2</v>
      </c>
      <c r="D17" s="18">
        <v>1</v>
      </c>
      <c r="E17" s="18">
        <v>8</v>
      </c>
      <c r="F17" s="18">
        <v>16</v>
      </c>
      <c r="G17" s="18">
        <v>10</v>
      </c>
      <c r="H17" s="18"/>
      <c r="I17" s="18"/>
      <c r="J17" s="14">
        <f t="shared" si="0"/>
        <v>44</v>
      </c>
      <c r="K17" s="14">
        <v>37</v>
      </c>
      <c r="L17" s="60">
        <f t="shared" si="3"/>
        <v>7</v>
      </c>
      <c r="M17" s="62">
        <v>35</v>
      </c>
      <c r="N17" s="87">
        <f t="shared" si="2"/>
        <v>0.1891891891891892</v>
      </c>
      <c r="O17" s="40">
        <v>2</v>
      </c>
      <c r="P17" s="40">
        <v>3</v>
      </c>
      <c r="Q17" s="82">
        <v>9</v>
      </c>
      <c r="R17" s="18">
        <v>37</v>
      </c>
      <c r="S17" s="17" t="s">
        <v>11</v>
      </c>
      <c r="T17" s="54"/>
    </row>
    <row r="18" spans="1:20" s="2" customFormat="1" ht="12.75">
      <c r="A18" s="17" t="s">
        <v>17</v>
      </c>
      <c r="B18" s="18"/>
      <c r="C18" s="18"/>
      <c r="D18" s="18"/>
      <c r="E18" s="18"/>
      <c r="F18" s="18"/>
      <c r="G18" s="18">
        <v>1</v>
      </c>
      <c r="H18" s="18"/>
      <c r="I18" s="18"/>
      <c r="J18" s="14">
        <f t="shared" si="0"/>
        <v>1</v>
      </c>
      <c r="K18" s="14">
        <v>7</v>
      </c>
      <c r="L18" s="41">
        <f t="shared" si="3"/>
        <v>-6</v>
      </c>
      <c r="M18" s="7">
        <v>1</v>
      </c>
      <c r="N18" s="48">
        <f t="shared" si="2"/>
        <v>-0.8571428571428571</v>
      </c>
      <c r="O18" s="40">
        <v>0</v>
      </c>
      <c r="P18" s="40"/>
      <c r="Q18" s="82">
        <v>10</v>
      </c>
      <c r="R18" s="18">
        <v>36</v>
      </c>
      <c r="S18" s="15" t="s">
        <v>49</v>
      </c>
      <c r="T18" s="54"/>
    </row>
    <row r="19" spans="1:20" s="2" customFormat="1" ht="12.75">
      <c r="A19" s="17" t="s">
        <v>16</v>
      </c>
      <c r="B19" s="18">
        <v>2</v>
      </c>
      <c r="C19" s="18">
        <v>1</v>
      </c>
      <c r="D19" s="18">
        <v>2</v>
      </c>
      <c r="E19" s="18">
        <v>8</v>
      </c>
      <c r="F19" s="18">
        <v>12</v>
      </c>
      <c r="G19" s="18">
        <v>6</v>
      </c>
      <c r="H19" s="18"/>
      <c r="I19" s="18"/>
      <c r="J19" s="14">
        <f t="shared" si="0"/>
        <v>31</v>
      </c>
      <c r="K19" s="14">
        <v>30</v>
      </c>
      <c r="L19" s="16">
        <f t="shared" si="3"/>
        <v>1</v>
      </c>
      <c r="M19" s="45">
        <v>28</v>
      </c>
      <c r="N19" s="48">
        <f t="shared" si="2"/>
        <v>0.03333333333333333</v>
      </c>
      <c r="O19" s="40">
        <v>4</v>
      </c>
      <c r="P19" s="40">
        <v>1</v>
      </c>
      <c r="Q19" s="82">
        <v>11</v>
      </c>
      <c r="R19" s="18">
        <v>33</v>
      </c>
      <c r="S19" s="17" t="s">
        <v>13</v>
      </c>
      <c r="T19" s="54"/>
    </row>
    <row r="20" spans="1:20" s="2" customFormat="1" ht="12.75">
      <c r="A20" s="17" t="s">
        <v>18</v>
      </c>
      <c r="B20" s="18">
        <v>1</v>
      </c>
      <c r="C20" s="18"/>
      <c r="D20" s="18"/>
      <c r="E20" s="18"/>
      <c r="F20" s="18"/>
      <c r="G20" s="18"/>
      <c r="H20" s="18"/>
      <c r="I20" s="18"/>
      <c r="J20" s="14">
        <f t="shared" si="0"/>
        <v>1</v>
      </c>
      <c r="K20" s="14">
        <v>1</v>
      </c>
      <c r="L20" s="16">
        <f t="shared" si="3"/>
        <v>0</v>
      </c>
      <c r="M20" s="45">
        <v>0</v>
      </c>
      <c r="N20" s="48">
        <f t="shared" si="2"/>
        <v>0</v>
      </c>
      <c r="O20" s="40">
        <v>0</v>
      </c>
      <c r="P20" s="40"/>
      <c r="Q20" s="82">
        <v>12</v>
      </c>
      <c r="R20" s="18">
        <v>33</v>
      </c>
      <c r="S20" s="17" t="s">
        <v>9</v>
      </c>
      <c r="T20" s="54"/>
    </row>
    <row r="21" spans="1:20" s="2" customFormat="1" ht="12.75">
      <c r="A21" s="15" t="s">
        <v>47</v>
      </c>
      <c r="B21" s="18">
        <v>3</v>
      </c>
      <c r="C21" s="18">
        <v>4</v>
      </c>
      <c r="D21" s="18"/>
      <c r="E21" s="18"/>
      <c r="F21" s="18"/>
      <c r="G21" s="18"/>
      <c r="H21" s="18"/>
      <c r="I21" s="18"/>
      <c r="J21" s="14">
        <f t="shared" si="0"/>
        <v>7</v>
      </c>
      <c r="K21" s="14">
        <v>7</v>
      </c>
      <c r="L21" s="16">
        <f t="shared" si="3"/>
        <v>0</v>
      </c>
      <c r="M21" s="7">
        <v>0</v>
      </c>
      <c r="N21" s="87">
        <f t="shared" si="2"/>
        <v>0</v>
      </c>
      <c r="O21" s="40">
        <v>0</v>
      </c>
      <c r="P21" s="40"/>
      <c r="Q21" s="82">
        <v>13</v>
      </c>
      <c r="R21" s="18">
        <v>31</v>
      </c>
      <c r="S21" s="17" t="s">
        <v>16</v>
      </c>
      <c r="T21" s="54"/>
    </row>
    <row r="22" spans="1:20" s="2" customFormat="1" ht="12.75">
      <c r="A22" s="15" t="s">
        <v>49</v>
      </c>
      <c r="B22" s="18">
        <v>2</v>
      </c>
      <c r="C22" s="18">
        <v>4</v>
      </c>
      <c r="D22" s="18"/>
      <c r="E22" s="18">
        <v>1</v>
      </c>
      <c r="F22" s="18">
        <v>26</v>
      </c>
      <c r="G22" s="18">
        <v>3</v>
      </c>
      <c r="H22" s="18"/>
      <c r="I22" s="18"/>
      <c r="J22" s="14">
        <f t="shared" si="0"/>
        <v>36</v>
      </c>
      <c r="K22" s="14">
        <v>60</v>
      </c>
      <c r="L22" s="75">
        <f>J22-K22</f>
        <v>-24</v>
      </c>
      <c r="M22" s="62">
        <v>30</v>
      </c>
      <c r="N22" s="48">
        <f t="shared" si="2"/>
        <v>-0.4</v>
      </c>
      <c r="O22" s="40">
        <v>0</v>
      </c>
      <c r="P22" s="40"/>
      <c r="Q22" s="82">
        <v>14</v>
      </c>
      <c r="R22" s="18">
        <v>27</v>
      </c>
      <c r="S22" s="15" t="s">
        <v>38</v>
      </c>
      <c r="T22" s="54"/>
    </row>
    <row r="23" spans="1:20" s="2" customFormat="1" ht="12.75">
      <c r="A23" s="15" t="s">
        <v>50</v>
      </c>
      <c r="B23" s="18"/>
      <c r="C23" s="18"/>
      <c r="D23" s="18"/>
      <c r="E23" s="18"/>
      <c r="F23" s="18"/>
      <c r="G23" s="18"/>
      <c r="H23" s="18"/>
      <c r="I23" s="18"/>
      <c r="J23" s="14"/>
      <c r="K23" s="14"/>
      <c r="L23" s="16">
        <f>J23-K23</f>
        <v>0</v>
      </c>
      <c r="M23" s="45"/>
      <c r="N23" s="48" t="e">
        <f>L23/K23</f>
        <v>#DIV/0!</v>
      </c>
      <c r="O23" s="40"/>
      <c r="P23" s="40"/>
      <c r="Q23" s="82">
        <v>15</v>
      </c>
      <c r="R23" s="18">
        <v>18</v>
      </c>
      <c r="S23" s="17" t="s">
        <v>35</v>
      </c>
      <c r="T23" s="54"/>
    </row>
    <row r="24" spans="1:20" s="2" customFormat="1" ht="12.75">
      <c r="A24" s="17" t="s">
        <v>19</v>
      </c>
      <c r="B24" s="18">
        <v>10</v>
      </c>
      <c r="C24" s="18">
        <v>3</v>
      </c>
      <c r="D24" s="18">
        <v>14</v>
      </c>
      <c r="E24" s="18">
        <v>18</v>
      </c>
      <c r="F24" s="18">
        <v>18</v>
      </c>
      <c r="G24" s="18">
        <v>16</v>
      </c>
      <c r="H24" s="18"/>
      <c r="I24" s="18"/>
      <c r="J24" s="14">
        <f aca="true" t="shared" si="4" ref="J24:J31">SUM(B24:I24)</f>
        <v>79</v>
      </c>
      <c r="K24" s="14">
        <v>81</v>
      </c>
      <c r="L24" s="41">
        <f t="shared" si="3"/>
        <v>-2</v>
      </c>
      <c r="M24" s="45">
        <v>66</v>
      </c>
      <c r="N24" s="48">
        <f t="shared" si="2"/>
        <v>-0.024691358024691357</v>
      </c>
      <c r="O24" s="40">
        <v>9</v>
      </c>
      <c r="P24" s="40">
        <v>6</v>
      </c>
      <c r="Q24" s="82">
        <v>16</v>
      </c>
      <c r="R24" s="18">
        <v>17</v>
      </c>
      <c r="S24" s="17" t="s">
        <v>36</v>
      </c>
      <c r="T24" s="54"/>
    </row>
    <row r="25" spans="1:21" ht="12.75">
      <c r="A25" s="17" t="s">
        <v>35</v>
      </c>
      <c r="B25" s="18">
        <v>4</v>
      </c>
      <c r="C25" s="18"/>
      <c r="D25" s="18"/>
      <c r="E25" s="18">
        <v>3</v>
      </c>
      <c r="F25" s="18">
        <v>6</v>
      </c>
      <c r="G25" s="18">
        <v>5</v>
      </c>
      <c r="H25" s="18"/>
      <c r="I25" s="18"/>
      <c r="J25" s="14">
        <f t="shared" si="4"/>
        <v>18</v>
      </c>
      <c r="K25" s="14">
        <v>23</v>
      </c>
      <c r="L25" s="75">
        <f t="shared" si="3"/>
        <v>-5</v>
      </c>
      <c r="M25" s="63">
        <v>14</v>
      </c>
      <c r="N25" s="48">
        <f t="shared" si="2"/>
        <v>-0.21739130434782608</v>
      </c>
      <c r="O25" s="40">
        <v>5</v>
      </c>
      <c r="P25" s="40">
        <v>6</v>
      </c>
      <c r="Q25" s="82">
        <v>17</v>
      </c>
      <c r="R25" s="18">
        <v>16</v>
      </c>
      <c r="S25" s="17" t="s">
        <v>26</v>
      </c>
      <c r="T25" s="54"/>
      <c r="U25" s="2"/>
    </row>
    <row r="26" spans="1:20" s="2" customFormat="1" ht="12.75">
      <c r="A26" s="17" t="s">
        <v>25</v>
      </c>
      <c r="B26" s="18">
        <v>2</v>
      </c>
      <c r="C26" s="18"/>
      <c r="D26" s="18"/>
      <c r="E26" s="18"/>
      <c r="F26" s="18"/>
      <c r="G26" s="18"/>
      <c r="H26" s="18"/>
      <c r="I26" s="18"/>
      <c r="J26" s="14">
        <f t="shared" si="4"/>
        <v>2</v>
      </c>
      <c r="K26" s="14">
        <v>3</v>
      </c>
      <c r="L26" s="41">
        <f t="shared" si="3"/>
        <v>-1</v>
      </c>
      <c r="M26" s="45">
        <v>0</v>
      </c>
      <c r="N26" s="48">
        <f t="shared" si="2"/>
        <v>-0.3333333333333333</v>
      </c>
      <c r="O26" s="40">
        <v>0</v>
      </c>
      <c r="P26" s="40">
        <v>1</v>
      </c>
      <c r="Q26" s="82">
        <v>18</v>
      </c>
      <c r="R26" s="18">
        <v>14</v>
      </c>
      <c r="S26" s="17" t="s">
        <v>14</v>
      </c>
      <c r="T26" s="54"/>
    </row>
    <row r="27" spans="1:21" ht="12.75">
      <c r="A27" s="17" t="s">
        <v>36</v>
      </c>
      <c r="B27" s="18">
        <v>1</v>
      </c>
      <c r="C27" s="18">
        <v>2</v>
      </c>
      <c r="D27" s="18">
        <v>7</v>
      </c>
      <c r="E27" s="18">
        <v>7</v>
      </c>
      <c r="F27" s="18"/>
      <c r="G27" s="18"/>
      <c r="H27" s="18"/>
      <c r="I27" s="18">
        <v>1</v>
      </c>
      <c r="J27" s="14">
        <f t="shared" si="4"/>
        <v>18</v>
      </c>
      <c r="K27" s="14">
        <v>4</v>
      </c>
      <c r="L27" s="16">
        <f t="shared" si="3"/>
        <v>14</v>
      </c>
      <c r="M27" s="45">
        <v>16</v>
      </c>
      <c r="N27" s="87">
        <f t="shared" si="2"/>
        <v>3.5</v>
      </c>
      <c r="O27" s="40">
        <v>1</v>
      </c>
      <c r="P27" s="40">
        <v>2</v>
      </c>
      <c r="Q27" s="82">
        <v>19</v>
      </c>
      <c r="R27" s="18">
        <v>10</v>
      </c>
      <c r="S27" s="17" t="s">
        <v>24</v>
      </c>
      <c r="T27" s="54"/>
      <c r="U27" s="2"/>
    </row>
    <row r="28" spans="1:21" ht="12.75">
      <c r="A28" s="17" t="s">
        <v>37</v>
      </c>
      <c r="B28" s="18">
        <v>11</v>
      </c>
      <c r="C28" s="18"/>
      <c r="D28" s="18">
        <v>3</v>
      </c>
      <c r="E28" s="18">
        <v>2</v>
      </c>
      <c r="F28" s="18">
        <v>20</v>
      </c>
      <c r="G28" s="18">
        <v>5</v>
      </c>
      <c r="H28" s="18"/>
      <c r="I28" s="18"/>
      <c r="J28" s="14">
        <f t="shared" si="4"/>
        <v>41</v>
      </c>
      <c r="K28" s="14">
        <v>49</v>
      </c>
      <c r="L28" s="41">
        <f t="shared" si="3"/>
        <v>-8</v>
      </c>
      <c r="M28" s="7">
        <v>30</v>
      </c>
      <c r="N28" s="94">
        <f t="shared" si="2"/>
        <v>-0.16326530612244897</v>
      </c>
      <c r="O28" s="40">
        <v>0</v>
      </c>
      <c r="P28" s="40">
        <v>1</v>
      </c>
      <c r="Q28" s="82">
        <v>20</v>
      </c>
      <c r="R28" s="18">
        <v>8</v>
      </c>
      <c r="S28" s="17" t="s">
        <v>12</v>
      </c>
      <c r="T28" s="54"/>
      <c r="U28" s="2"/>
    </row>
    <row r="29" spans="1:20" s="2" customFormat="1" ht="12.75">
      <c r="A29" s="15" t="s">
        <v>38</v>
      </c>
      <c r="B29" s="18">
        <v>6</v>
      </c>
      <c r="C29" s="18">
        <v>2</v>
      </c>
      <c r="D29" s="18"/>
      <c r="E29" s="18"/>
      <c r="F29" s="18"/>
      <c r="G29" s="18"/>
      <c r="H29" s="18">
        <v>19</v>
      </c>
      <c r="I29" s="18"/>
      <c r="J29" s="14">
        <f t="shared" si="4"/>
        <v>27</v>
      </c>
      <c r="K29" s="14">
        <v>27</v>
      </c>
      <c r="L29" s="16">
        <f t="shared" si="3"/>
        <v>0</v>
      </c>
      <c r="M29" s="45">
        <v>19</v>
      </c>
      <c r="N29" s="48">
        <f t="shared" si="2"/>
        <v>0</v>
      </c>
      <c r="O29" s="40">
        <v>5</v>
      </c>
      <c r="P29" s="40">
        <v>4</v>
      </c>
      <c r="Q29" s="82">
        <v>21</v>
      </c>
      <c r="R29" s="18">
        <v>8</v>
      </c>
      <c r="S29" s="15" t="s">
        <v>47</v>
      </c>
      <c r="T29" s="54"/>
    </row>
    <row r="30" spans="1:20" s="2" customFormat="1" ht="12.75">
      <c r="A30" s="17" t="s">
        <v>22</v>
      </c>
      <c r="B30" s="18">
        <v>7</v>
      </c>
      <c r="C30" s="18">
        <v>8</v>
      </c>
      <c r="D30" s="16">
        <v>1</v>
      </c>
      <c r="E30" s="18">
        <v>15</v>
      </c>
      <c r="F30" s="18">
        <v>34</v>
      </c>
      <c r="G30" s="18">
        <v>14</v>
      </c>
      <c r="H30" s="18"/>
      <c r="I30" s="18"/>
      <c r="J30" s="14">
        <f t="shared" si="4"/>
        <v>79</v>
      </c>
      <c r="K30" s="14">
        <v>66</v>
      </c>
      <c r="L30" s="16">
        <f t="shared" si="3"/>
        <v>13</v>
      </c>
      <c r="M30" s="45">
        <v>64</v>
      </c>
      <c r="N30" s="87">
        <f t="shared" si="2"/>
        <v>0.19696969696969696</v>
      </c>
      <c r="O30" s="40">
        <v>13</v>
      </c>
      <c r="P30" s="40">
        <v>9</v>
      </c>
      <c r="Q30" s="82">
        <v>22</v>
      </c>
      <c r="R30" s="16">
        <v>2</v>
      </c>
      <c r="S30" s="17" t="s">
        <v>28</v>
      </c>
      <c r="T30" s="54"/>
    </row>
    <row r="31" spans="1:19" ht="12.75">
      <c r="A31" s="17" t="s">
        <v>28</v>
      </c>
      <c r="B31" s="18">
        <v>2</v>
      </c>
      <c r="C31" s="18"/>
      <c r="D31" s="18"/>
      <c r="E31" s="18"/>
      <c r="F31" s="18"/>
      <c r="G31" s="18"/>
      <c r="H31" s="18"/>
      <c r="I31" s="18"/>
      <c r="J31" s="14">
        <f t="shared" si="4"/>
        <v>2</v>
      </c>
      <c r="K31" s="14">
        <v>7</v>
      </c>
      <c r="L31" s="41">
        <f t="shared" si="3"/>
        <v>-5</v>
      </c>
      <c r="M31" s="7">
        <v>0</v>
      </c>
      <c r="N31" s="48">
        <f t="shared" si="2"/>
        <v>-0.7142857142857143</v>
      </c>
      <c r="O31" s="40">
        <v>0</v>
      </c>
      <c r="P31" s="40"/>
      <c r="Q31" s="82">
        <v>23</v>
      </c>
      <c r="R31" s="18">
        <v>2</v>
      </c>
      <c r="S31" s="17" t="s">
        <v>25</v>
      </c>
    </row>
    <row r="32" spans="1:20" s="2" customFormat="1" ht="12.75">
      <c r="A32" s="17" t="s">
        <v>3</v>
      </c>
      <c r="B32" s="18"/>
      <c r="C32" s="18"/>
      <c r="D32" s="18"/>
      <c r="E32" s="18"/>
      <c r="F32" s="18"/>
      <c r="G32" s="18"/>
      <c r="H32" s="18"/>
      <c r="I32" s="18"/>
      <c r="J32" s="14"/>
      <c r="K32" s="18"/>
      <c r="L32" s="41"/>
      <c r="M32" s="45"/>
      <c r="N32" s="48" t="e">
        <f t="shared" si="2"/>
        <v>#DIV/0!</v>
      </c>
      <c r="O32" s="72"/>
      <c r="P32" s="72"/>
      <c r="Q32" s="82">
        <v>24</v>
      </c>
      <c r="R32" s="18">
        <v>1</v>
      </c>
      <c r="S32" s="17" t="s">
        <v>17</v>
      </c>
      <c r="T32" s="30"/>
    </row>
    <row r="33" spans="1:20" s="2" customFormat="1" ht="12.75">
      <c r="A33" s="13" t="s">
        <v>29</v>
      </c>
      <c r="B33" s="19">
        <f>SUM(B6:B32)</f>
        <v>118</v>
      </c>
      <c r="C33" s="19">
        <f aca="true" t="shared" si="5" ref="C33:I33">SUM(C6:C32)</f>
        <v>49</v>
      </c>
      <c r="D33" s="19">
        <f t="shared" si="5"/>
        <v>48</v>
      </c>
      <c r="E33" s="19">
        <f t="shared" si="5"/>
        <v>137</v>
      </c>
      <c r="F33" s="19">
        <f t="shared" si="5"/>
        <v>295</v>
      </c>
      <c r="G33" s="19">
        <f t="shared" si="5"/>
        <v>124</v>
      </c>
      <c r="H33" s="19">
        <f t="shared" si="5"/>
        <v>19</v>
      </c>
      <c r="I33" s="19">
        <f t="shared" si="5"/>
        <v>1</v>
      </c>
      <c r="J33" s="34">
        <f>SUM(B33:I33)</f>
        <v>791</v>
      </c>
      <c r="K33" s="19">
        <f>SUM(K6:K32)</f>
        <v>815</v>
      </c>
      <c r="L33" s="34">
        <f>SUM(L6:L32)</f>
        <v>-24</v>
      </c>
      <c r="M33" s="64">
        <f>SUM(M6:M32)</f>
        <v>628</v>
      </c>
      <c r="N33" s="48">
        <f t="shared" si="2"/>
        <v>-0.029447852760736196</v>
      </c>
      <c r="O33" s="40">
        <f>SUM(O5:O32)</f>
        <v>65</v>
      </c>
      <c r="P33" s="40">
        <f>SUM(P6:P32)</f>
        <v>57</v>
      </c>
      <c r="Q33" s="82">
        <v>25</v>
      </c>
      <c r="R33" s="18">
        <v>1</v>
      </c>
      <c r="S33" s="17" t="s">
        <v>18</v>
      </c>
      <c r="T33" s="30"/>
    </row>
    <row r="34" spans="1:20" s="37" customFormat="1" ht="12.75">
      <c r="A34" s="58">
        <v>45291</v>
      </c>
      <c r="B34" s="7">
        <v>107</v>
      </c>
      <c r="C34" s="7">
        <v>46</v>
      </c>
      <c r="D34" s="7">
        <v>47</v>
      </c>
      <c r="E34" s="7">
        <v>141</v>
      </c>
      <c r="F34" s="7">
        <v>294</v>
      </c>
      <c r="G34" s="7">
        <v>154</v>
      </c>
      <c r="H34" s="7">
        <v>24</v>
      </c>
      <c r="I34" s="7">
        <v>2</v>
      </c>
      <c r="J34" s="7"/>
      <c r="K34" s="7"/>
      <c r="L34" s="7"/>
      <c r="M34" s="7"/>
      <c r="N34" s="59"/>
      <c r="O34" s="40"/>
      <c r="P34" s="40"/>
      <c r="Q34" s="82">
        <v>26</v>
      </c>
      <c r="R34" s="18">
        <v>0</v>
      </c>
      <c r="S34" s="15" t="s">
        <v>50</v>
      </c>
      <c r="T34" s="54"/>
    </row>
    <row r="35" spans="1:17" ht="12.75">
      <c r="A35" s="36"/>
      <c r="B35" s="8"/>
      <c r="C35" s="8"/>
      <c r="D35" s="8"/>
      <c r="E35" s="8"/>
      <c r="F35" s="8"/>
      <c r="G35" s="8"/>
      <c r="H35" s="8"/>
      <c r="I35" s="8"/>
      <c r="K35" s="8"/>
      <c r="L35" s="7"/>
      <c r="M35" s="7"/>
      <c r="O35" s="42"/>
      <c r="P35" s="42"/>
      <c r="Q35" s="83"/>
    </row>
    <row r="36" spans="1:17" ht="12.75">
      <c r="A36" s="4"/>
      <c r="B36" s="8"/>
      <c r="C36" s="8"/>
      <c r="D36" s="8"/>
      <c r="E36" s="8"/>
      <c r="F36" s="8"/>
      <c r="G36" s="8"/>
      <c r="H36" s="8"/>
      <c r="I36" s="8"/>
      <c r="K36" s="8"/>
      <c r="L36" s="7"/>
      <c r="M36" s="7"/>
      <c r="O36" s="42"/>
      <c r="P36" s="42"/>
      <c r="Q36" s="83"/>
    </row>
    <row r="37" spans="1:18" ht="12.75">
      <c r="A37" s="35" t="s">
        <v>66</v>
      </c>
      <c r="B37" s="31"/>
      <c r="L37" s="7"/>
      <c r="M37" s="7"/>
      <c r="O37" s="9"/>
      <c r="P37" s="9"/>
      <c r="Q37" s="84"/>
      <c r="R37" s="68"/>
    </row>
    <row r="38" spans="2:20" s="20" customFormat="1" ht="12.75">
      <c r="B38" s="21"/>
      <c r="C38" s="21"/>
      <c r="D38" s="21"/>
      <c r="E38" s="21"/>
      <c r="F38" s="21"/>
      <c r="G38" s="21"/>
      <c r="H38" s="21"/>
      <c r="I38" s="21"/>
      <c r="J38" s="42"/>
      <c r="K38" s="21"/>
      <c r="L38" s="40"/>
      <c r="M38" s="40"/>
      <c r="N38" s="43"/>
      <c r="O38" s="73"/>
      <c r="P38" s="73"/>
      <c r="Q38" s="85"/>
      <c r="R38" s="69"/>
      <c r="S38" s="57"/>
      <c r="T38" s="57"/>
    </row>
    <row r="39" spans="15:18" ht="12.75">
      <c r="O39" s="9"/>
      <c r="P39" s="9"/>
      <c r="Q39" s="84"/>
      <c r="R39" s="68"/>
    </row>
    <row r="40" spans="15:18" ht="12.75">
      <c r="O40" s="9"/>
      <c r="P40" s="9"/>
      <c r="Q40" s="84"/>
      <c r="R40" s="68"/>
    </row>
    <row r="41" spans="1:20" s="11" customFormat="1" ht="12.75">
      <c r="A41" s="20"/>
      <c r="G41" s="12"/>
      <c r="H41" s="12"/>
      <c r="I41" s="12"/>
      <c r="J41" s="42"/>
      <c r="K41" s="12"/>
      <c r="L41" s="40"/>
      <c r="M41" s="40"/>
      <c r="N41" s="43"/>
      <c r="O41" s="74"/>
      <c r="P41" s="74"/>
      <c r="Q41" s="86"/>
      <c r="R41" s="69"/>
      <c r="S41" s="57"/>
      <c r="T41" s="57"/>
    </row>
    <row r="42" spans="15:18" ht="12.75">
      <c r="O42" s="9"/>
      <c r="P42" s="9"/>
      <c r="Q42" s="84"/>
      <c r="R42" s="68"/>
    </row>
    <row r="43" spans="10:18" ht="12.75">
      <c r="J43" s="12"/>
      <c r="K43" s="12"/>
      <c r="L43" s="12"/>
      <c r="M43" s="65"/>
      <c r="O43" s="9"/>
      <c r="P43" s="9"/>
      <c r="Q43" s="84"/>
      <c r="R43" s="68"/>
    </row>
    <row r="44" spans="15:18" ht="12.75">
      <c r="O44" s="9"/>
      <c r="P44" s="9"/>
      <c r="Q44" s="84"/>
      <c r="R44" s="68"/>
    </row>
    <row r="45" spans="2:18" ht="12.75">
      <c r="B45"/>
      <c r="O45" s="9"/>
      <c r="P45" s="9"/>
      <c r="Q45" s="84"/>
      <c r="R45" s="68"/>
    </row>
    <row r="46" spans="15:18" ht="12.75">
      <c r="O46" s="9"/>
      <c r="P46" s="9"/>
      <c r="Q46" s="84"/>
      <c r="R46" s="68"/>
    </row>
    <row r="47" spans="15:18" ht="12.75">
      <c r="O47" s="9"/>
      <c r="P47" s="9"/>
      <c r="Q47" s="84"/>
      <c r="R47" s="68"/>
    </row>
    <row r="48" spans="15:18" ht="12.75">
      <c r="O48" s="9"/>
      <c r="P48" s="9"/>
      <c r="Q48" s="84"/>
      <c r="R48" s="68"/>
    </row>
    <row r="49" spans="15:18" ht="12.75">
      <c r="O49" s="9"/>
      <c r="P49" s="9"/>
      <c r="Q49" s="84"/>
      <c r="R49" s="68"/>
    </row>
    <row r="50" spans="15:18" ht="12.75">
      <c r="O50" s="9"/>
      <c r="P50" s="9"/>
      <c r="Q50" s="84"/>
      <c r="R50" s="68"/>
    </row>
    <row r="51" spans="15:18" ht="12.75">
      <c r="O51" s="9"/>
      <c r="P51" s="9"/>
      <c r="Q51" s="84"/>
      <c r="R51" s="68"/>
    </row>
    <row r="52" spans="15:18" ht="12.75">
      <c r="O52" s="9"/>
      <c r="P52" s="9"/>
      <c r="Q52" s="84"/>
      <c r="R52" s="68"/>
    </row>
    <row r="53" spans="15:18" ht="12.75">
      <c r="O53" s="9"/>
      <c r="P53" s="9"/>
      <c r="Q53" s="84"/>
      <c r="R53" s="68"/>
    </row>
    <row r="54" spans="15:18" ht="12.75">
      <c r="O54" s="9"/>
      <c r="P54" s="9"/>
      <c r="Q54" s="84"/>
      <c r="R54" s="68"/>
    </row>
    <row r="55" spans="15:18" ht="12.75">
      <c r="O55" s="9"/>
      <c r="P55" s="9"/>
      <c r="Q55" s="84"/>
      <c r="R55" s="68"/>
    </row>
    <row r="56" spans="15:18" ht="12.75">
      <c r="O56" s="9"/>
      <c r="P56" s="9"/>
      <c r="Q56" s="84"/>
      <c r="R56" s="68"/>
    </row>
    <row r="57" spans="15:18" ht="12.75">
      <c r="O57" s="9"/>
      <c r="P57" s="9"/>
      <c r="Q57" s="84"/>
      <c r="R57" s="68"/>
    </row>
    <row r="58" spans="15:18" ht="12.75">
      <c r="O58" s="9"/>
      <c r="P58" s="9"/>
      <c r="Q58" s="84"/>
      <c r="R58" s="68"/>
    </row>
    <row r="59" spans="15:18" ht="12.75">
      <c r="O59" s="9"/>
      <c r="P59" s="9"/>
      <c r="Q59" s="84"/>
      <c r="R59" s="68"/>
    </row>
    <row r="60" spans="15:18" ht="12.75">
      <c r="O60" s="9"/>
      <c r="P60" s="9"/>
      <c r="Q60" s="84"/>
      <c r="R60" s="68"/>
    </row>
    <row r="61" spans="15:18" ht="12.75">
      <c r="O61" s="9"/>
      <c r="P61" s="9"/>
      <c r="Q61" s="84"/>
      <c r="R61" s="68"/>
    </row>
    <row r="62" spans="15:18" ht="12.75">
      <c r="O62" s="9"/>
      <c r="P62" s="9"/>
      <c r="Q62" s="84"/>
      <c r="R62" s="68"/>
    </row>
    <row r="63" spans="15:18" ht="12.75">
      <c r="O63" s="9"/>
      <c r="P63" s="9"/>
      <c r="Q63" s="84"/>
      <c r="R63" s="68"/>
    </row>
    <row r="64" spans="15:18" ht="12.75">
      <c r="O64" s="9"/>
      <c r="P64" s="9"/>
      <c r="Q64" s="84"/>
      <c r="R64" s="68"/>
    </row>
    <row r="65" spans="15:18" ht="12.75">
      <c r="O65" s="9"/>
      <c r="P65" s="9"/>
      <c r="Q65" s="84"/>
      <c r="R65" s="68"/>
    </row>
    <row r="66" spans="15:18" ht="12.75">
      <c r="O66" s="9"/>
      <c r="P66" s="9"/>
      <c r="Q66" s="84"/>
      <c r="R66" s="68"/>
    </row>
    <row r="67" spans="15:18" ht="12.75">
      <c r="O67" s="9"/>
      <c r="P67" s="9"/>
      <c r="Q67" s="84"/>
      <c r="R67" s="68"/>
    </row>
    <row r="68" spans="15:18" ht="12.75">
      <c r="O68" s="9"/>
      <c r="P68" s="9"/>
      <c r="Q68" s="84"/>
      <c r="R68" s="68"/>
    </row>
    <row r="69" spans="15:18" ht="12.75">
      <c r="O69" s="9"/>
      <c r="P69" s="9"/>
      <c r="Q69" s="84"/>
      <c r="R69" s="68"/>
    </row>
    <row r="70" spans="15:18" ht="12.75">
      <c r="O70" s="9"/>
      <c r="P70" s="9"/>
      <c r="Q70" s="84"/>
      <c r="R70" s="68"/>
    </row>
    <row r="71" spans="15:18" ht="12.75">
      <c r="O71" s="9"/>
      <c r="P71" s="9"/>
      <c r="Q71" s="84"/>
      <c r="R71" s="68"/>
    </row>
    <row r="72" spans="15:18" ht="12.75">
      <c r="O72" s="9"/>
      <c r="P72" s="9"/>
      <c r="Q72" s="84"/>
      <c r="R72" s="68"/>
    </row>
    <row r="73" spans="15:18" ht="12.75">
      <c r="O73" s="9"/>
      <c r="P73" s="9"/>
      <c r="Q73" s="84"/>
      <c r="R73" s="68"/>
    </row>
    <row r="74" spans="15:18" ht="12.75">
      <c r="O74" s="9"/>
      <c r="P74" s="9"/>
      <c r="Q74" s="84"/>
      <c r="R74" s="68"/>
    </row>
    <row r="75" spans="15:18" ht="12.75">
      <c r="O75" s="9"/>
      <c r="P75" s="9"/>
      <c r="Q75" s="84"/>
      <c r="R75" s="68"/>
    </row>
    <row r="76" spans="15:18" ht="12.75">
      <c r="O76" s="9"/>
      <c r="P76" s="9"/>
      <c r="Q76" s="84"/>
      <c r="R76" s="68"/>
    </row>
    <row r="77" spans="15:18" ht="12.75">
      <c r="O77" s="9"/>
      <c r="P77" s="9"/>
      <c r="Q77" s="84"/>
      <c r="R77" s="68"/>
    </row>
    <row r="78" spans="15:18" ht="12.75">
      <c r="O78" s="9"/>
      <c r="P78" s="9"/>
      <c r="Q78" s="84"/>
      <c r="R78" s="68"/>
    </row>
    <row r="79" spans="15:18" ht="12.75">
      <c r="O79" s="9"/>
      <c r="P79" s="9"/>
      <c r="Q79" s="84"/>
      <c r="R79" s="68"/>
    </row>
    <row r="80" spans="15:18" ht="12.75">
      <c r="O80" s="9"/>
      <c r="P80" s="9"/>
      <c r="Q80" s="84"/>
      <c r="R80" s="68"/>
    </row>
    <row r="81" spans="15:18" ht="12.75">
      <c r="O81" s="9"/>
      <c r="P81" s="9"/>
      <c r="Q81" s="84"/>
      <c r="R81" s="68"/>
    </row>
    <row r="82" spans="15:18" ht="12.75">
      <c r="O82" s="9"/>
      <c r="P82" s="9"/>
      <c r="Q82" s="84"/>
      <c r="R82" s="68"/>
    </row>
    <row r="83" spans="15:18" ht="12.75">
      <c r="O83" s="9"/>
      <c r="P83" s="9"/>
      <c r="Q83" s="84"/>
      <c r="R83" s="68"/>
    </row>
    <row r="84" spans="15:18" ht="12.75">
      <c r="O84" s="9"/>
      <c r="P84" s="9"/>
      <c r="Q84" s="84"/>
      <c r="R84" s="68"/>
    </row>
    <row r="85" spans="15:18" ht="12.75">
      <c r="O85" s="9"/>
      <c r="P85" s="9"/>
      <c r="Q85" s="84"/>
      <c r="R85" s="68"/>
    </row>
    <row r="86" spans="15:18" ht="12.75">
      <c r="O86" s="9"/>
      <c r="P86" s="9"/>
      <c r="Q86" s="84"/>
      <c r="R86" s="68"/>
    </row>
    <row r="87" spans="15:18" ht="12.75">
      <c r="O87" s="9"/>
      <c r="P87" s="9"/>
      <c r="Q87" s="84"/>
      <c r="R87" s="68"/>
    </row>
    <row r="88" spans="15:18" ht="12.75">
      <c r="O88" s="9"/>
      <c r="P88" s="9"/>
      <c r="Q88" s="84"/>
      <c r="R88" s="68"/>
    </row>
    <row r="89" spans="15:18" ht="12.75">
      <c r="O89" s="9"/>
      <c r="P89" s="9"/>
      <c r="Q89" s="84"/>
      <c r="R89" s="68"/>
    </row>
    <row r="90" spans="15:18" ht="12.75">
      <c r="O90" s="9"/>
      <c r="P90" s="9"/>
      <c r="Q90" s="84"/>
      <c r="R90" s="68"/>
    </row>
    <row r="91" spans="15:18" ht="12.75">
      <c r="O91" s="9"/>
      <c r="P91" s="9"/>
      <c r="Q91" s="84"/>
      <c r="R91" s="68"/>
    </row>
    <row r="92" spans="15:18" ht="12.75">
      <c r="O92" s="9"/>
      <c r="P92" s="9"/>
      <c r="Q92" s="84"/>
      <c r="R92" s="68"/>
    </row>
    <row r="93" spans="15:18" ht="12.75">
      <c r="O93" s="9"/>
      <c r="P93" s="9"/>
      <c r="Q93" s="84"/>
      <c r="R93" s="68"/>
    </row>
    <row r="94" spans="15:18" ht="12.75">
      <c r="O94" s="9"/>
      <c r="P94" s="9"/>
      <c r="Q94" s="84"/>
      <c r="R94" s="68"/>
    </row>
    <row r="95" spans="15:18" ht="12.75">
      <c r="O95" s="9"/>
      <c r="P95" s="9"/>
      <c r="Q95" s="84"/>
      <c r="R95" s="68"/>
    </row>
    <row r="96" spans="15:18" ht="12.75">
      <c r="O96" s="9"/>
      <c r="P96" s="9"/>
      <c r="Q96" s="84"/>
      <c r="R96" s="68"/>
    </row>
    <row r="97" spans="15:18" ht="12.75">
      <c r="O97" s="9"/>
      <c r="P97" s="9"/>
      <c r="Q97" s="84"/>
      <c r="R97" s="68"/>
    </row>
    <row r="98" spans="15:18" ht="12.75">
      <c r="O98" s="9"/>
      <c r="P98" s="9"/>
      <c r="Q98" s="84"/>
      <c r="R98" s="68"/>
    </row>
    <row r="99" spans="15:18" ht="12.75">
      <c r="O99" s="9"/>
      <c r="P99" s="9"/>
      <c r="Q99" s="84"/>
      <c r="R99" s="68"/>
    </row>
    <row r="100" spans="15:18" ht="12.75">
      <c r="O100" s="9"/>
      <c r="P100" s="9"/>
      <c r="Q100" s="84"/>
      <c r="R100" s="68"/>
    </row>
    <row r="101" spans="15:18" ht="12.75">
      <c r="O101" s="9"/>
      <c r="P101" s="9"/>
      <c r="Q101" s="84"/>
      <c r="R101" s="68"/>
    </row>
    <row r="102" spans="15:18" ht="12.75">
      <c r="O102" s="9"/>
      <c r="P102" s="9"/>
      <c r="Q102" s="84"/>
      <c r="R102" s="68"/>
    </row>
    <row r="103" spans="15:18" ht="12.75">
      <c r="O103" s="9"/>
      <c r="P103" s="9"/>
      <c r="Q103" s="84"/>
      <c r="R103" s="68"/>
    </row>
    <row r="104" spans="15:18" ht="12.75">
      <c r="O104" s="9"/>
      <c r="P104" s="9"/>
      <c r="Q104" s="84"/>
      <c r="R104" s="68"/>
    </row>
    <row r="105" spans="15:18" ht="12.75">
      <c r="O105" s="9"/>
      <c r="P105" s="9"/>
      <c r="Q105" s="84"/>
      <c r="R105" s="68"/>
    </row>
    <row r="106" spans="15:18" ht="12.75">
      <c r="O106" s="9"/>
      <c r="P106" s="9"/>
      <c r="Q106" s="84"/>
      <c r="R106" s="68"/>
    </row>
    <row r="107" spans="15:18" ht="12.75">
      <c r="O107" s="9"/>
      <c r="P107" s="9"/>
      <c r="Q107" s="84"/>
      <c r="R107" s="68"/>
    </row>
    <row r="108" spans="15:18" ht="12.75">
      <c r="O108" s="9"/>
      <c r="P108" s="9"/>
      <c r="Q108" s="84"/>
      <c r="R108" s="68"/>
    </row>
    <row r="109" spans="15:18" ht="12.75">
      <c r="O109" s="9"/>
      <c r="P109" s="9"/>
      <c r="Q109" s="84"/>
      <c r="R109" s="68"/>
    </row>
    <row r="110" spans="15:18" ht="12.75">
      <c r="O110" s="9"/>
      <c r="P110" s="9"/>
      <c r="Q110" s="84"/>
      <c r="R110" s="68"/>
    </row>
    <row r="111" spans="15:18" ht="12.75">
      <c r="O111" s="9"/>
      <c r="P111" s="9"/>
      <c r="Q111" s="84"/>
      <c r="R111" s="68"/>
    </row>
    <row r="112" spans="15:18" ht="12.75">
      <c r="O112" s="9"/>
      <c r="P112" s="9"/>
      <c r="Q112" s="84"/>
      <c r="R112" s="68"/>
    </row>
    <row r="113" spans="15:18" ht="12.75">
      <c r="O113" s="9"/>
      <c r="P113" s="9"/>
      <c r="Q113" s="84"/>
      <c r="R113" s="68"/>
    </row>
    <row r="114" spans="15:18" ht="12.75">
      <c r="O114" s="9"/>
      <c r="P114" s="9"/>
      <c r="Q114" s="84"/>
      <c r="R114" s="68"/>
    </row>
    <row r="115" spans="15:18" ht="12.75">
      <c r="O115" s="9"/>
      <c r="P115" s="9"/>
      <c r="Q115" s="84"/>
      <c r="R115" s="68"/>
    </row>
    <row r="116" spans="15:18" ht="12.75">
      <c r="O116" s="9"/>
      <c r="P116" s="9"/>
      <c r="Q116" s="84"/>
      <c r="R116" s="68"/>
    </row>
    <row r="117" spans="15:18" ht="12.75">
      <c r="O117" s="9"/>
      <c r="P117" s="9"/>
      <c r="Q117" s="84"/>
      <c r="R117" s="68"/>
    </row>
    <row r="118" spans="15:18" ht="12.75">
      <c r="O118" s="9"/>
      <c r="P118" s="9"/>
      <c r="Q118" s="84"/>
      <c r="R118" s="68"/>
    </row>
    <row r="119" spans="15:18" ht="12.75">
      <c r="O119" s="9"/>
      <c r="P119" s="9"/>
      <c r="Q119" s="84"/>
      <c r="R119" s="68"/>
    </row>
    <row r="120" spans="15:18" ht="12.75">
      <c r="O120" s="9"/>
      <c r="P120" s="9"/>
      <c r="Q120" s="84"/>
      <c r="R120" s="68"/>
    </row>
    <row r="121" spans="15:18" ht="12.75">
      <c r="O121" s="9"/>
      <c r="P121" s="9"/>
      <c r="Q121" s="84"/>
      <c r="R121" s="68"/>
    </row>
    <row r="122" spans="15:18" ht="12.75">
      <c r="O122" s="9"/>
      <c r="P122" s="9"/>
      <c r="Q122" s="84"/>
      <c r="R122" s="68"/>
    </row>
    <row r="123" spans="15:18" ht="12.75">
      <c r="O123" s="9"/>
      <c r="P123" s="9"/>
      <c r="Q123" s="84"/>
      <c r="R123" s="68"/>
    </row>
    <row r="124" spans="15:18" ht="12.75">
      <c r="O124" s="9"/>
      <c r="P124" s="9"/>
      <c r="Q124" s="84"/>
      <c r="R124" s="68"/>
    </row>
    <row r="125" spans="15:18" ht="12.75">
      <c r="O125" s="9"/>
      <c r="P125" s="9"/>
      <c r="Q125" s="84"/>
      <c r="R125" s="68"/>
    </row>
    <row r="126" spans="15:18" ht="12.75">
      <c r="O126" s="9"/>
      <c r="P126" s="9"/>
      <c r="Q126" s="84"/>
      <c r="R126" s="68"/>
    </row>
    <row r="127" spans="15:18" ht="12.75">
      <c r="O127" s="9"/>
      <c r="P127" s="9"/>
      <c r="Q127" s="84"/>
      <c r="R127" s="68"/>
    </row>
    <row r="128" spans="15:18" ht="12.75">
      <c r="O128" s="9"/>
      <c r="P128" s="9"/>
      <c r="Q128" s="84"/>
      <c r="R128" s="68"/>
    </row>
    <row r="129" spans="15:18" ht="12.75">
      <c r="O129" s="9"/>
      <c r="P129" s="9"/>
      <c r="Q129" s="84"/>
      <c r="R129" s="68"/>
    </row>
    <row r="130" spans="15:18" ht="12.75">
      <c r="O130" s="9"/>
      <c r="P130" s="9"/>
      <c r="Q130" s="84"/>
      <c r="R130" s="68"/>
    </row>
    <row r="131" spans="15:18" ht="12.75">
      <c r="O131" s="9"/>
      <c r="P131" s="9"/>
      <c r="Q131" s="84"/>
      <c r="R131" s="68"/>
    </row>
    <row r="132" spans="15:18" ht="12.75">
      <c r="O132" s="9"/>
      <c r="P132" s="9"/>
      <c r="Q132" s="84"/>
      <c r="R132" s="68"/>
    </row>
    <row r="133" spans="15:18" ht="12.75">
      <c r="O133" s="9"/>
      <c r="P133" s="9"/>
      <c r="Q133" s="84"/>
      <c r="R133" s="68"/>
    </row>
    <row r="134" spans="15:18" ht="12.75">
      <c r="O134" s="9"/>
      <c r="P134" s="9"/>
      <c r="Q134" s="84"/>
      <c r="R134" s="68"/>
    </row>
    <row r="135" spans="15:18" ht="12.75">
      <c r="O135" s="9"/>
      <c r="P135" s="9"/>
      <c r="Q135" s="84"/>
      <c r="R135" s="68"/>
    </row>
    <row r="136" spans="15:18" ht="12.75">
      <c r="O136" s="9"/>
      <c r="P136" s="9"/>
      <c r="Q136" s="84"/>
      <c r="R136" s="68"/>
    </row>
    <row r="137" spans="15:18" ht="12.75">
      <c r="O137" s="9"/>
      <c r="P137" s="9"/>
      <c r="Q137" s="84"/>
      <c r="R137" s="68"/>
    </row>
    <row r="138" spans="15:18" ht="12.75">
      <c r="O138" s="9"/>
      <c r="P138" s="9"/>
      <c r="Q138" s="84"/>
      <c r="R138" s="68"/>
    </row>
    <row r="139" spans="15:18" ht="12.75">
      <c r="O139" s="9"/>
      <c r="P139" s="9"/>
      <c r="Q139" s="84"/>
      <c r="R139" s="68"/>
    </row>
    <row r="140" spans="15:18" ht="12.75">
      <c r="O140" s="9"/>
      <c r="P140" s="9"/>
      <c r="Q140" s="84"/>
      <c r="R140" s="68"/>
    </row>
    <row r="141" spans="15:18" ht="12.75">
      <c r="O141" s="9"/>
      <c r="P141" s="9"/>
      <c r="Q141" s="84"/>
      <c r="R141" s="68"/>
    </row>
    <row r="142" spans="15:18" ht="12.75">
      <c r="O142" s="9"/>
      <c r="P142" s="9"/>
      <c r="Q142" s="84"/>
      <c r="R142" s="68"/>
    </row>
    <row r="143" spans="15:18" ht="12.75">
      <c r="O143" s="9"/>
      <c r="P143" s="9"/>
      <c r="Q143" s="84"/>
      <c r="R143" s="68"/>
    </row>
    <row r="144" spans="15:18" ht="12.75">
      <c r="O144" s="9"/>
      <c r="P144" s="9"/>
      <c r="Q144" s="84"/>
      <c r="R144" s="68"/>
    </row>
    <row r="145" spans="15:18" ht="12.75">
      <c r="O145" s="9"/>
      <c r="P145" s="9"/>
      <c r="Q145" s="84"/>
      <c r="R145" s="68"/>
    </row>
    <row r="146" spans="15:18" ht="12.75">
      <c r="O146" s="9"/>
      <c r="P146" s="9"/>
      <c r="Q146" s="84"/>
      <c r="R146" s="68"/>
    </row>
    <row r="147" spans="15:18" ht="12.75">
      <c r="O147" s="9"/>
      <c r="P147" s="9"/>
      <c r="Q147" s="84"/>
      <c r="R147" s="68"/>
    </row>
    <row r="148" spans="15:18" ht="12.75">
      <c r="O148" s="9"/>
      <c r="P148" s="9"/>
      <c r="Q148" s="84"/>
      <c r="R148" s="68"/>
    </row>
    <row r="149" spans="15:18" ht="12.75">
      <c r="O149" s="9"/>
      <c r="P149" s="9"/>
      <c r="Q149" s="84"/>
      <c r="R149" s="68"/>
    </row>
    <row r="150" spans="15:18" ht="12.75">
      <c r="O150" s="9"/>
      <c r="P150" s="9"/>
      <c r="Q150" s="84"/>
      <c r="R150" s="68"/>
    </row>
    <row r="151" spans="15:18" ht="12.75">
      <c r="O151" s="9"/>
      <c r="P151" s="9"/>
      <c r="Q151" s="84"/>
      <c r="R151" s="68"/>
    </row>
    <row r="152" spans="15:18" ht="12.75">
      <c r="O152" s="9"/>
      <c r="P152" s="9"/>
      <c r="Q152" s="84"/>
      <c r="R152" s="68"/>
    </row>
    <row r="153" spans="15:18" ht="12.75">
      <c r="O153" s="9"/>
      <c r="P153" s="9"/>
      <c r="Q153" s="84"/>
      <c r="R153" s="68"/>
    </row>
    <row r="154" spans="15:18" ht="12.75">
      <c r="O154" s="9"/>
      <c r="P154" s="9"/>
      <c r="Q154" s="84"/>
      <c r="R154" s="68"/>
    </row>
    <row r="155" spans="15:18" ht="12.75">
      <c r="O155" s="9"/>
      <c r="P155" s="9"/>
      <c r="Q155" s="84"/>
      <c r="R155" s="68"/>
    </row>
    <row r="156" spans="15:18" ht="12.75">
      <c r="O156" s="9"/>
      <c r="P156" s="9"/>
      <c r="Q156" s="84"/>
      <c r="R156" s="68"/>
    </row>
    <row r="157" spans="15:18" ht="12.75">
      <c r="O157" s="9"/>
      <c r="P157" s="9"/>
      <c r="Q157" s="84"/>
      <c r="R157" s="68"/>
    </row>
    <row r="158" spans="15:18" ht="12.75">
      <c r="O158" s="9"/>
      <c r="P158" s="9"/>
      <c r="Q158" s="84"/>
      <c r="R158" s="68"/>
    </row>
    <row r="159" spans="15:18" ht="12.75">
      <c r="O159" s="9"/>
      <c r="P159" s="9"/>
      <c r="Q159" s="84"/>
      <c r="R159" s="68"/>
    </row>
    <row r="160" spans="15:18" ht="12.75">
      <c r="O160" s="9"/>
      <c r="P160" s="9"/>
      <c r="Q160" s="84"/>
      <c r="R160" s="68"/>
    </row>
    <row r="161" spans="15:18" ht="12.75">
      <c r="O161" s="9"/>
      <c r="P161" s="9"/>
      <c r="Q161" s="84"/>
      <c r="R161" s="68"/>
    </row>
    <row r="162" spans="15:18" ht="12.75">
      <c r="O162" s="9"/>
      <c r="P162" s="9"/>
      <c r="Q162" s="84"/>
      <c r="R162" s="68"/>
    </row>
    <row r="163" spans="15:18" ht="12.75">
      <c r="O163" s="9"/>
      <c r="P163" s="9"/>
      <c r="Q163" s="84"/>
      <c r="R163" s="68"/>
    </row>
    <row r="164" spans="15:18" ht="12.75">
      <c r="O164" s="9"/>
      <c r="P164" s="9"/>
      <c r="Q164" s="84"/>
      <c r="R164" s="68"/>
    </row>
    <row r="165" spans="15:18" ht="12.75">
      <c r="O165" s="9"/>
      <c r="P165" s="9"/>
      <c r="Q165" s="84"/>
      <c r="R165" s="68"/>
    </row>
    <row r="166" spans="15:18" ht="12.75">
      <c r="O166" s="9"/>
      <c r="P166" s="9"/>
      <c r="Q166" s="84"/>
      <c r="R166" s="68"/>
    </row>
    <row r="167" spans="15:18" ht="12.75">
      <c r="O167" s="9"/>
      <c r="P167" s="9"/>
      <c r="Q167" s="84"/>
      <c r="R167" s="68"/>
    </row>
    <row r="168" spans="15:18" ht="12.75">
      <c r="O168" s="9"/>
      <c r="P168" s="9"/>
      <c r="Q168" s="84"/>
      <c r="R168" s="68"/>
    </row>
    <row r="169" spans="15:18" ht="12.75">
      <c r="O169" s="9"/>
      <c r="P169" s="9"/>
      <c r="Q169" s="84"/>
      <c r="R169" s="68"/>
    </row>
    <row r="170" spans="15:18" ht="12.75">
      <c r="O170" s="9"/>
      <c r="P170" s="9"/>
      <c r="Q170" s="84"/>
      <c r="R170" s="68"/>
    </row>
    <row r="171" spans="15:18" ht="12.75">
      <c r="O171" s="9"/>
      <c r="P171" s="9"/>
      <c r="Q171" s="84"/>
      <c r="R171" s="68"/>
    </row>
    <row r="172" spans="15:18" ht="12.75">
      <c r="O172" s="9"/>
      <c r="P172" s="9"/>
      <c r="Q172" s="84"/>
      <c r="R172" s="68"/>
    </row>
    <row r="173" spans="15:18" ht="12.75">
      <c r="O173" s="9"/>
      <c r="P173" s="9"/>
      <c r="Q173" s="84"/>
      <c r="R173" s="68"/>
    </row>
    <row r="174" spans="15:18" ht="12.75">
      <c r="O174" s="9"/>
      <c r="P174" s="9"/>
      <c r="Q174" s="84"/>
      <c r="R174" s="68"/>
    </row>
    <row r="175" spans="15:18" ht="12.75">
      <c r="O175" s="9"/>
      <c r="P175" s="9"/>
      <c r="Q175" s="84"/>
      <c r="R175" s="68"/>
    </row>
    <row r="176" spans="15:18" ht="12.75">
      <c r="O176" s="9"/>
      <c r="P176" s="9"/>
      <c r="Q176" s="84"/>
      <c r="R176" s="68"/>
    </row>
    <row r="177" spans="15:18" ht="12.75">
      <c r="O177" s="9"/>
      <c r="P177" s="9"/>
      <c r="Q177" s="84"/>
      <c r="R177" s="68"/>
    </row>
    <row r="178" spans="15:18" ht="12.75">
      <c r="O178" s="9"/>
      <c r="P178" s="9"/>
      <c r="Q178" s="84"/>
      <c r="R178" s="68"/>
    </row>
    <row r="179" spans="15:18" ht="12.75">
      <c r="O179" s="9"/>
      <c r="P179" s="9"/>
      <c r="Q179" s="84"/>
      <c r="R179" s="68"/>
    </row>
    <row r="180" spans="15:18" ht="12.75">
      <c r="O180" s="9"/>
      <c r="P180" s="9"/>
      <c r="Q180" s="84"/>
      <c r="R180" s="68"/>
    </row>
    <row r="181" spans="15:18" ht="12.75">
      <c r="O181" s="9"/>
      <c r="P181" s="9"/>
      <c r="Q181" s="84"/>
      <c r="R181" s="68"/>
    </row>
    <row r="182" spans="15:18" ht="12.75">
      <c r="O182" s="9"/>
      <c r="P182" s="9"/>
      <c r="Q182" s="84"/>
      <c r="R182" s="68"/>
    </row>
    <row r="183" spans="15:18" ht="12.75">
      <c r="O183" s="9"/>
      <c r="P183" s="9"/>
      <c r="Q183" s="84"/>
      <c r="R183" s="68"/>
    </row>
    <row r="184" spans="15:18" ht="12.75">
      <c r="O184" s="9"/>
      <c r="P184" s="9"/>
      <c r="Q184" s="84"/>
      <c r="R184" s="68"/>
    </row>
    <row r="185" spans="15:18" ht="12.75">
      <c r="O185" s="9"/>
      <c r="P185" s="9"/>
      <c r="Q185" s="84"/>
      <c r="R185" s="68"/>
    </row>
    <row r="186" spans="15:18" ht="12.75">
      <c r="O186" s="9"/>
      <c r="P186" s="9"/>
      <c r="Q186" s="84"/>
      <c r="R186" s="68"/>
    </row>
    <row r="187" spans="15:18" ht="12.75">
      <c r="O187" s="9"/>
      <c r="P187" s="9"/>
      <c r="Q187" s="84"/>
      <c r="R187" s="68"/>
    </row>
    <row r="188" spans="15:18" ht="12.75">
      <c r="O188" s="9"/>
      <c r="P188" s="9"/>
      <c r="Q188" s="84"/>
      <c r="R188" s="68"/>
    </row>
    <row r="189" spans="15:18" ht="12.75">
      <c r="O189" s="9"/>
      <c r="P189" s="9"/>
      <c r="Q189" s="84"/>
      <c r="R189" s="68"/>
    </row>
    <row r="190" spans="15:18" ht="12.75">
      <c r="O190" s="9"/>
      <c r="P190" s="9"/>
      <c r="Q190" s="84"/>
      <c r="R190" s="68"/>
    </row>
    <row r="191" spans="15:18" ht="12.75">
      <c r="O191" s="9"/>
      <c r="P191" s="9"/>
      <c r="Q191" s="84"/>
      <c r="R191" s="68"/>
    </row>
    <row r="192" spans="15:18" ht="12.75">
      <c r="O192" s="9"/>
      <c r="P192" s="9"/>
      <c r="Q192" s="84"/>
      <c r="R192" s="68"/>
    </row>
    <row r="193" spans="15:18" ht="12.75">
      <c r="O193" s="9"/>
      <c r="P193" s="9"/>
      <c r="Q193" s="84"/>
      <c r="R193" s="68"/>
    </row>
    <row r="194" spans="15:18" ht="12.75">
      <c r="O194" s="9"/>
      <c r="P194" s="9"/>
      <c r="Q194" s="84"/>
      <c r="R194" s="68"/>
    </row>
    <row r="195" spans="15:18" ht="12.75">
      <c r="O195" s="9"/>
      <c r="P195" s="9"/>
      <c r="Q195" s="84"/>
      <c r="R195" s="68"/>
    </row>
    <row r="196" spans="15:18" ht="12.75">
      <c r="O196" s="9"/>
      <c r="P196" s="9"/>
      <c r="Q196" s="84"/>
      <c r="R196" s="68"/>
    </row>
    <row r="197" spans="15:18" ht="12.75">
      <c r="O197" s="9"/>
      <c r="P197" s="9"/>
      <c r="Q197" s="84"/>
      <c r="R197" s="68"/>
    </row>
    <row r="198" spans="15:18" ht="12.75">
      <c r="O198" s="9"/>
      <c r="P198" s="9"/>
      <c r="Q198" s="84"/>
      <c r="R198" s="68"/>
    </row>
    <row r="199" spans="15:18" ht="12.75">
      <c r="O199" s="9"/>
      <c r="P199" s="9"/>
      <c r="Q199" s="84"/>
      <c r="R199" s="68"/>
    </row>
    <row r="200" spans="15:18" ht="12.75">
      <c r="O200" s="9"/>
      <c r="P200" s="9"/>
      <c r="Q200" s="84"/>
      <c r="R200" s="68"/>
    </row>
    <row r="201" spans="15:18" ht="12.75">
      <c r="O201" s="9"/>
      <c r="P201" s="9"/>
      <c r="Q201" s="84"/>
      <c r="R201" s="68"/>
    </row>
    <row r="202" spans="15:18" ht="12.75">
      <c r="O202" s="9"/>
      <c r="P202" s="9"/>
      <c r="Q202" s="84"/>
      <c r="R202" s="68"/>
    </row>
    <row r="203" spans="15:18" ht="12.75">
      <c r="O203" s="9"/>
      <c r="P203" s="9"/>
      <c r="Q203" s="84"/>
      <c r="R203" s="68"/>
    </row>
    <row r="204" spans="15:18" ht="12.75">
      <c r="O204" s="9"/>
      <c r="P204" s="9"/>
      <c r="Q204" s="84"/>
      <c r="R204" s="68"/>
    </row>
    <row r="205" spans="15:18" ht="12.75">
      <c r="O205" s="9"/>
      <c r="P205" s="9"/>
      <c r="Q205" s="84"/>
      <c r="R205" s="68"/>
    </row>
    <row r="206" spans="15:18" ht="12.75">
      <c r="O206" s="9"/>
      <c r="P206" s="9"/>
      <c r="Q206" s="84"/>
      <c r="R206" s="68"/>
    </row>
    <row r="207" spans="15:18" ht="12.75">
      <c r="O207" s="9"/>
      <c r="P207" s="9"/>
      <c r="Q207" s="84"/>
      <c r="R207" s="68"/>
    </row>
    <row r="208" spans="15:18" ht="12.75">
      <c r="O208" s="9"/>
      <c r="P208" s="9"/>
      <c r="Q208" s="84"/>
      <c r="R208" s="68"/>
    </row>
    <row r="209" spans="15:18" ht="12.75">
      <c r="O209" s="9"/>
      <c r="P209" s="9"/>
      <c r="Q209" s="84"/>
      <c r="R209" s="68"/>
    </row>
    <row r="210" spans="15:18" ht="12.75">
      <c r="O210" s="9"/>
      <c r="P210" s="9"/>
      <c r="Q210" s="84"/>
      <c r="R210" s="68"/>
    </row>
    <row r="211" spans="15:18" ht="12.75">
      <c r="O211" s="9"/>
      <c r="P211" s="9"/>
      <c r="Q211" s="84"/>
      <c r="R211" s="68"/>
    </row>
    <row r="212" spans="15:18" ht="12.75">
      <c r="O212" s="9"/>
      <c r="P212" s="9"/>
      <c r="Q212" s="84"/>
      <c r="R212" s="68"/>
    </row>
    <row r="213" spans="15:18" ht="12.75">
      <c r="O213" s="9"/>
      <c r="P213" s="9"/>
      <c r="Q213" s="84"/>
      <c r="R213" s="68"/>
    </row>
    <row r="214" spans="15:18" ht="12.75">
      <c r="O214" s="9"/>
      <c r="P214" s="9"/>
      <c r="Q214" s="84"/>
      <c r="R214" s="68"/>
    </row>
    <row r="215" spans="15:18" ht="12.75">
      <c r="O215" s="9"/>
      <c r="P215" s="9"/>
      <c r="Q215" s="84"/>
      <c r="R215" s="68"/>
    </row>
    <row r="216" spans="15:18" ht="12.75">
      <c r="O216" s="9"/>
      <c r="P216" s="9"/>
      <c r="Q216" s="84"/>
      <c r="R216" s="68"/>
    </row>
    <row r="217" spans="15:18" ht="12.75">
      <c r="O217" s="9"/>
      <c r="P217" s="9"/>
      <c r="Q217" s="84"/>
      <c r="R217" s="68"/>
    </row>
    <row r="218" spans="15:18" ht="12.75">
      <c r="O218" s="9"/>
      <c r="P218" s="9"/>
      <c r="Q218" s="84"/>
      <c r="R218" s="68"/>
    </row>
    <row r="219" spans="15:18" ht="12.75">
      <c r="O219" s="9"/>
      <c r="P219" s="9"/>
      <c r="Q219" s="84"/>
      <c r="R219" s="68"/>
    </row>
    <row r="220" spans="15:18" ht="12.75">
      <c r="O220" s="9"/>
      <c r="P220" s="9"/>
      <c r="Q220" s="84"/>
      <c r="R220" s="68"/>
    </row>
    <row r="221" spans="15:18" ht="12.75">
      <c r="O221" s="9"/>
      <c r="P221" s="9"/>
      <c r="Q221" s="84"/>
      <c r="R221" s="68"/>
    </row>
    <row r="222" spans="15:18" ht="12.75">
      <c r="O222" s="9"/>
      <c r="P222" s="9"/>
      <c r="Q222" s="84"/>
      <c r="R222" s="68"/>
    </row>
    <row r="223" spans="15:18" ht="12.75">
      <c r="O223" s="9"/>
      <c r="P223" s="9"/>
      <c r="Q223" s="84"/>
      <c r="R223" s="68"/>
    </row>
    <row r="224" spans="15:18" ht="12.75">
      <c r="O224" s="9"/>
      <c r="P224" s="9"/>
      <c r="Q224" s="84"/>
      <c r="R224" s="68"/>
    </row>
    <row r="225" spans="15:18" ht="12.75">
      <c r="O225" s="9"/>
      <c r="P225" s="9"/>
      <c r="Q225" s="84"/>
      <c r="R225" s="68"/>
    </row>
    <row r="226" spans="15:18" ht="12.75">
      <c r="O226" s="9"/>
      <c r="P226" s="9"/>
      <c r="Q226" s="84"/>
      <c r="R226" s="68"/>
    </row>
    <row r="227" spans="15:18" ht="12.75">
      <c r="O227" s="9"/>
      <c r="P227" s="9"/>
      <c r="Q227" s="84"/>
      <c r="R227" s="68"/>
    </row>
    <row r="228" spans="15:18" ht="12.75">
      <c r="O228" s="9"/>
      <c r="P228" s="9"/>
      <c r="Q228" s="84"/>
      <c r="R228" s="68"/>
    </row>
    <row r="229" spans="15:18" ht="12.75">
      <c r="O229" s="9"/>
      <c r="P229" s="9"/>
      <c r="Q229" s="84"/>
      <c r="R229" s="68"/>
    </row>
    <row r="230" spans="15:18" ht="12.75">
      <c r="O230" s="9"/>
      <c r="P230" s="9"/>
      <c r="Q230" s="84"/>
      <c r="R230" s="68"/>
    </row>
    <row r="231" spans="15:18" ht="12.75">
      <c r="O231" s="9"/>
      <c r="P231" s="9"/>
      <c r="Q231" s="84"/>
      <c r="R231" s="68"/>
    </row>
    <row r="232" spans="15:18" ht="12.75">
      <c r="O232" s="9"/>
      <c r="P232" s="9"/>
      <c r="Q232" s="84"/>
      <c r="R232" s="68"/>
    </row>
    <row r="233" spans="15:18" ht="12.75">
      <c r="O233" s="9"/>
      <c r="P233" s="9"/>
      <c r="Q233" s="84"/>
      <c r="R233" s="68"/>
    </row>
    <row r="234" spans="15:18" ht="12.75">
      <c r="O234" s="9"/>
      <c r="P234" s="9"/>
      <c r="Q234" s="84"/>
      <c r="R234" s="68"/>
    </row>
    <row r="235" spans="15:18" ht="12.75">
      <c r="O235" s="9"/>
      <c r="P235" s="9"/>
      <c r="Q235" s="84"/>
      <c r="R235" s="68"/>
    </row>
    <row r="236" spans="15:18" ht="12.75">
      <c r="O236" s="9"/>
      <c r="P236" s="9"/>
      <c r="Q236" s="84"/>
      <c r="R236" s="68"/>
    </row>
    <row r="237" spans="15:18" ht="12.75">
      <c r="O237" s="9"/>
      <c r="P237" s="9"/>
      <c r="Q237" s="84"/>
      <c r="R237" s="68"/>
    </row>
    <row r="238" spans="15:18" ht="12.75">
      <c r="O238" s="9"/>
      <c r="P238" s="9"/>
      <c r="Q238" s="84"/>
      <c r="R238" s="68"/>
    </row>
    <row r="239" spans="15:18" ht="12.75">
      <c r="O239" s="9"/>
      <c r="P239" s="9"/>
      <c r="Q239" s="84"/>
      <c r="R239" s="68"/>
    </row>
    <row r="240" spans="15:18" ht="12.75">
      <c r="O240" s="9"/>
      <c r="P240" s="9"/>
      <c r="Q240" s="84"/>
      <c r="R240" s="68"/>
    </row>
    <row r="241" spans="15:18" ht="12.75">
      <c r="O241" s="9"/>
      <c r="P241" s="9"/>
      <c r="Q241" s="84"/>
      <c r="R241" s="68"/>
    </row>
    <row r="242" spans="15:18" ht="12.75">
      <c r="O242" s="9"/>
      <c r="P242" s="9"/>
      <c r="Q242" s="84"/>
      <c r="R242" s="68"/>
    </row>
    <row r="243" spans="15:18" ht="12.75">
      <c r="O243" s="9"/>
      <c r="P243" s="9"/>
      <c r="Q243" s="84"/>
      <c r="R243" s="68"/>
    </row>
    <row r="244" spans="15:18" ht="12.75">
      <c r="O244" s="9"/>
      <c r="P244" s="9"/>
      <c r="Q244" s="84"/>
      <c r="R244" s="68"/>
    </row>
    <row r="245" spans="15:18" ht="12.75">
      <c r="O245" s="9"/>
      <c r="P245" s="9"/>
      <c r="Q245" s="84"/>
      <c r="R245" s="68"/>
    </row>
    <row r="246" spans="15:18" ht="12.75">
      <c r="O246" s="9"/>
      <c r="P246" s="9"/>
      <c r="Q246" s="84"/>
      <c r="R246" s="68"/>
    </row>
    <row r="247" spans="15:18" ht="12.75">
      <c r="O247" s="9"/>
      <c r="P247" s="9"/>
      <c r="Q247" s="84"/>
      <c r="R247" s="68"/>
    </row>
    <row r="248" spans="15:18" ht="12.75">
      <c r="O248" s="9"/>
      <c r="P248" s="9"/>
      <c r="Q248" s="84"/>
      <c r="R248" s="68"/>
    </row>
    <row r="249" spans="15:18" ht="12.75">
      <c r="O249" s="9"/>
      <c r="P249" s="9"/>
      <c r="Q249" s="84"/>
      <c r="R249" s="68"/>
    </row>
    <row r="250" spans="15:18" ht="12.75">
      <c r="O250" s="9"/>
      <c r="P250" s="9"/>
      <c r="Q250" s="84"/>
      <c r="R250" s="68"/>
    </row>
    <row r="251" spans="15:18" ht="12.75">
      <c r="O251" s="9"/>
      <c r="P251" s="9"/>
      <c r="Q251" s="84"/>
      <c r="R251" s="68"/>
    </row>
    <row r="252" spans="15:18" ht="12.75">
      <c r="O252" s="9"/>
      <c r="P252" s="9"/>
      <c r="Q252" s="84"/>
      <c r="R252" s="68"/>
    </row>
    <row r="253" spans="15:18" ht="12.75">
      <c r="O253" s="9"/>
      <c r="P253" s="9"/>
      <c r="Q253" s="84"/>
      <c r="R253" s="68"/>
    </row>
    <row r="254" spans="15:18" ht="12.75">
      <c r="O254" s="9"/>
      <c r="P254" s="9"/>
      <c r="Q254" s="84"/>
      <c r="R254" s="68"/>
    </row>
    <row r="255" spans="15:18" ht="12.75">
      <c r="O255" s="9"/>
      <c r="P255" s="9"/>
      <c r="Q255" s="84"/>
      <c r="R255" s="68"/>
    </row>
    <row r="256" spans="15:18" ht="12.75">
      <c r="O256" s="9"/>
      <c r="P256" s="9"/>
      <c r="Q256" s="84"/>
      <c r="R256" s="68"/>
    </row>
    <row r="257" spans="15:18" ht="12.75">
      <c r="O257" s="9"/>
      <c r="P257" s="9"/>
      <c r="Q257" s="84"/>
      <c r="R257" s="68"/>
    </row>
    <row r="258" spans="15:18" ht="12.75">
      <c r="O258" s="9"/>
      <c r="P258" s="9"/>
      <c r="Q258" s="84"/>
      <c r="R258" s="68"/>
    </row>
    <row r="259" spans="15:18" ht="12.75">
      <c r="O259" s="9"/>
      <c r="P259" s="9"/>
      <c r="Q259" s="84"/>
      <c r="R259" s="68"/>
    </row>
    <row r="260" spans="15:18" ht="12.75">
      <c r="O260" s="9"/>
      <c r="P260" s="9"/>
      <c r="Q260" s="84"/>
      <c r="R260" s="68"/>
    </row>
    <row r="261" spans="15:18" ht="12.75">
      <c r="O261" s="9"/>
      <c r="P261" s="9"/>
      <c r="Q261" s="84"/>
      <c r="R261" s="68"/>
    </row>
    <row r="262" spans="15:18" ht="12.75">
      <c r="O262" s="9"/>
      <c r="P262" s="9"/>
      <c r="Q262" s="84"/>
      <c r="R262" s="68"/>
    </row>
    <row r="263" spans="15:18" ht="12.75">
      <c r="O263" s="9"/>
      <c r="P263" s="9"/>
      <c r="Q263" s="84"/>
      <c r="R263" s="68"/>
    </row>
    <row r="264" spans="15:18" ht="12.75">
      <c r="O264" s="9"/>
      <c r="P264" s="9"/>
      <c r="Q264" s="84"/>
      <c r="R264" s="68"/>
    </row>
    <row r="265" spans="15:18" ht="12.75">
      <c r="O265" s="9"/>
      <c r="P265" s="9"/>
      <c r="Q265" s="84"/>
      <c r="R265" s="68"/>
    </row>
    <row r="266" spans="15:18" ht="12.75">
      <c r="O266" s="9"/>
      <c r="P266" s="9"/>
      <c r="Q266" s="84"/>
      <c r="R266" s="68"/>
    </row>
    <row r="267" spans="15:18" ht="12.75">
      <c r="O267" s="9"/>
      <c r="P267" s="9"/>
      <c r="Q267" s="84"/>
      <c r="R267" s="68"/>
    </row>
    <row r="268" spans="15:18" ht="12.75">
      <c r="O268" s="9"/>
      <c r="P268" s="9"/>
      <c r="Q268" s="84"/>
      <c r="R268" s="68"/>
    </row>
    <row r="269" spans="15:18" ht="12.75">
      <c r="O269" s="9"/>
      <c r="P269" s="9"/>
      <c r="Q269" s="84"/>
      <c r="R269" s="68"/>
    </row>
    <row r="270" spans="15:18" ht="12.75">
      <c r="O270" s="9"/>
      <c r="P270" s="9"/>
      <c r="Q270" s="84"/>
      <c r="R270" s="68"/>
    </row>
    <row r="271" spans="15:18" ht="12.75">
      <c r="O271" s="9"/>
      <c r="P271" s="9"/>
      <c r="Q271" s="84"/>
      <c r="R271" s="68"/>
    </row>
    <row r="272" spans="15:18" ht="12.75">
      <c r="O272" s="9"/>
      <c r="P272" s="9"/>
      <c r="Q272" s="84"/>
      <c r="R272" s="68"/>
    </row>
  </sheetData>
  <sheetProtection/>
  <mergeCells count="1">
    <mergeCell ref="R3:T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75" r:id="rId1"/>
  <colBreaks count="1" manualBreakCount="1">
    <brk id="14" max="65535" man="1"/>
  </colBreaks>
  <ignoredErrors>
    <ignoredError sqref="J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6">
      <selection activeCell="J1" sqref="J1"/>
    </sheetView>
  </sheetViews>
  <sheetFormatPr defaultColWidth="11.421875" defaultRowHeight="12.75"/>
  <sheetData>
    <row r="1" spans="2:10" ht="12.75">
      <c r="B1" t="s">
        <v>45</v>
      </c>
      <c r="C1" t="s">
        <v>46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s="5" t="s">
        <v>39</v>
      </c>
      <c r="J1" s="5" t="s">
        <v>53</v>
      </c>
    </row>
    <row r="2" spans="1:10" ht="12.75">
      <c r="A2" s="3">
        <v>41639</v>
      </c>
      <c r="B2">
        <v>119</v>
      </c>
      <c r="C2">
        <v>58</v>
      </c>
      <c r="D2">
        <v>170</v>
      </c>
      <c r="E2">
        <v>139</v>
      </c>
      <c r="F2">
        <v>195</v>
      </c>
      <c r="G2">
        <v>72</v>
      </c>
      <c r="H2">
        <v>65</v>
      </c>
      <c r="I2" s="5"/>
      <c r="J2" s="5">
        <f aca="true" t="shared" si="0" ref="J2:J11">SUM(B2:I2)</f>
        <v>818</v>
      </c>
    </row>
    <row r="3" spans="1:10" ht="12.75">
      <c r="A3" s="3">
        <v>42004</v>
      </c>
      <c r="B3">
        <v>110</v>
      </c>
      <c r="C3">
        <v>57</v>
      </c>
      <c r="D3">
        <v>148</v>
      </c>
      <c r="E3">
        <v>140</v>
      </c>
      <c r="F3">
        <v>196</v>
      </c>
      <c r="G3">
        <v>87</v>
      </c>
      <c r="H3">
        <v>78</v>
      </c>
      <c r="I3" s="5"/>
      <c r="J3">
        <f t="shared" si="0"/>
        <v>816</v>
      </c>
    </row>
    <row r="4" spans="1:10" ht="12.75">
      <c r="A4" s="3">
        <v>42369</v>
      </c>
      <c r="B4">
        <v>118</v>
      </c>
      <c r="C4">
        <v>55</v>
      </c>
      <c r="D4">
        <v>217</v>
      </c>
      <c r="E4">
        <v>176</v>
      </c>
      <c r="F4">
        <v>196</v>
      </c>
      <c r="G4">
        <v>94</v>
      </c>
      <c r="H4">
        <v>63</v>
      </c>
      <c r="I4" s="5"/>
      <c r="J4" s="5">
        <f t="shared" si="0"/>
        <v>919</v>
      </c>
    </row>
    <row r="5" spans="1:10" ht="12.75">
      <c r="A5" s="3">
        <v>42735</v>
      </c>
      <c r="B5">
        <v>133</v>
      </c>
      <c r="C5">
        <v>46</v>
      </c>
      <c r="D5">
        <v>103</v>
      </c>
      <c r="E5">
        <v>187</v>
      </c>
      <c r="F5">
        <v>300</v>
      </c>
      <c r="G5">
        <v>113</v>
      </c>
      <c r="H5">
        <v>56</v>
      </c>
      <c r="I5" s="5"/>
      <c r="J5">
        <f t="shared" si="0"/>
        <v>938</v>
      </c>
    </row>
    <row r="6" spans="1:10" ht="12.75">
      <c r="A6" s="3">
        <v>43100</v>
      </c>
      <c r="B6">
        <v>125</v>
      </c>
      <c r="C6">
        <v>45</v>
      </c>
      <c r="D6">
        <v>161</v>
      </c>
      <c r="E6">
        <v>234</v>
      </c>
      <c r="F6">
        <v>319</v>
      </c>
      <c r="G6">
        <v>123</v>
      </c>
      <c r="H6">
        <v>44</v>
      </c>
      <c r="I6" s="5"/>
      <c r="J6">
        <f t="shared" si="0"/>
        <v>1051</v>
      </c>
    </row>
    <row r="7" spans="1:10" ht="12.75">
      <c r="A7" s="3">
        <v>43465</v>
      </c>
      <c r="B7">
        <v>126</v>
      </c>
      <c r="C7">
        <v>61</v>
      </c>
      <c r="D7">
        <v>121</v>
      </c>
      <c r="E7">
        <v>245</v>
      </c>
      <c r="F7">
        <v>459</v>
      </c>
      <c r="G7">
        <v>151</v>
      </c>
      <c r="H7">
        <v>24</v>
      </c>
      <c r="I7" s="5">
        <v>2</v>
      </c>
      <c r="J7">
        <f t="shared" si="0"/>
        <v>1189</v>
      </c>
    </row>
    <row r="8" spans="1:10" ht="12.75">
      <c r="A8" s="3">
        <v>43830</v>
      </c>
      <c r="B8">
        <v>116</v>
      </c>
      <c r="C8">
        <v>46</v>
      </c>
      <c r="D8">
        <v>90</v>
      </c>
      <c r="E8">
        <v>205</v>
      </c>
      <c r="F8">
        <v>374</v>
      </c>
      <c r="G8">
        <v>140</v>
      </c>
      <c r="H8">
        <v>15</v>
      </c>
      <c r="I8" s="5">
        <v>6</v>
      </c>
      <c r="J8">
        <f t="shared" si="0"/>
        <v>992</v>
      </c>
    </row>
    <row r="9" spans="1:10" ht="12.75">
      <c r="A9" s="3">
        <v>44196</v>
      </c>
      <c r="B9">
        <v>121</v>
      </c>
      <c r="C9">
        <v>37</v>
      </c>
      <c r="D9">
        <v>60</v>
      </c>
      <c r="E9">
        <v>167</v>
      </c>
      <c r="F9">
        <v>376</v>
      </c>
      <c r="G9">
        <v>137</v>
      </c>
      <c r="H9">
        <v>21</v>
      </c>
      <c r="I9" s="5">
        <v>1</v>
      </c>
      <c r="J9">
        <f t="shared" si="0"/>
        <v>920</v>
      </c>
    </row>
    <row r="10" spans="1:10" ht="12.75">
      <c r="A10" s="3">
        <v>44561</v>
      </c>
      <c r="B10">
        <v>114</v>
      </c>
      <c r="C10">
        <v>41</v>
      </c>
      <c r="D10">
        <v>36</v>
      </c>
      <c r="E10">
        <v>147</v>
      </c>
      <c r="F10">
        <v>369</v>
      </c>
      <c r="G10">
        <v>143</v>
      </c>
      <c r="H10">
        <v>40</v>
      </c>
      <c r="I10">
        <v>1</v>
      </c>
      <c r="J10">
        <f t="shared" si="0"/>
        <v>891</v>
      </c>
    </row>
    <row r="11" spans="1:10" ht="12.75">
      <c r="A11" s="3">
        <v>44926</v>
      </c>
      <c r="B11">
        <v>107</v>
      </c>
      <c r="C11">
        <v>46</v>
      </c>
      <c r="D11">
        <v>47</v>
      </c>
      <c r="E11">
        <v>141</v>
      </c>
      <c r="F11">
        <v>294</v>
      </c>
      <c r="G11">
        <v>154</v>
      </c>
      <c r="H11">
        <v>24</v>
      </c>
      <c r="I11">
        <v>2</v>
      </c>
      <c r="J11">
        <f t="shared" si="0"/>
        <v>815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1" sqref="B11"/>
    </sheetView>
  </sheetViews>
  <sheetFormatPr defaultColWidth="11.421875" defaultRowHeight="12.75"/>
  <sheetData>
    <row r="1" spans="2:11" s="88" customFormat="1" ht="12.75">
      <c r="B1" s="88">
        <v>2013</v>
      </c>
      <c r="C1" s="88">
        <v>2014</v>
      </c>
      <c r="D1" s="88">
        <v>2015</v>
      </c>
      <c r="E1" s="88">
        <v>2016</v>
      </c>
      <c r="F1" s="88">
        <v>2017</v>
      </c>
      <c r="G1" s="88">
        <v>2018</v>
      </c>
      <c r="H1" s="88">
        <v>2019</v>
      </c>
      <c r="I1" s="88">
        <v>2020</v>
      </c>
      <c r="J1" s="88">
        <v>2021</v>
      </c>
      <c r="K1" s="88">
        <v>2022</v>
      </c>
    </row>
    <row r="2" spans="1:11" ht="12.75">
      <c r="A2" s="17" t="s">
        <v>24</v>
      </c>
      <c r="B2" s="90">
        <v>35</v>
      </c>
      <c r="C2" s="90">
        <v>50</v>
      </c>
      <c r="D2" s="90">
        <v>58</v>
      </c>
      <c r="E2" s="90">
        <v>59</v>
      </c>
      <c r="F2" s="90">
        <v>45</v>
      </c>
      <c r="G2" s="90">
        <v>49</v>
      </c>
      <c r="H2" s="90">
        <v>58</v>
      </c>
      <c r="I2" s="90">
        <v>50</v>
      </c>
      <c r="J2" s="14">
        <v>42</v>
      </c>
      <c r="K2" s="14">
        <v>20</v>
      </c>
    </row>
    <row r="3" spans="1:11" ht="12.75">
      <c r="A3" s="17" t="s">
        <v>9</v>
      </c>
      <c r="B3" s="90">
        <v>32</v>
      </c>
      <c r="C3" s="90">
        <v>27</v>
      </c>
      <c r="D3" s="90">
        <v>29</v>
      </c>
      <c r="E3" s="90">
        <v>31</v>
      </c>
      <c r="F3" s="90">
        <v>27</v>
      </c>
      <c r="G3" s="90">
        <v>21</v>
      </c>
      <c r="H3" s="90">
        <v>27</v>
      </c>
      <c r="I3" s="90">
        <v>27</v>
      </c>
      <c r="J3" s="14">
        <v>21</v>
      </c>
      <c r="K3" s="14">
        <v>28</v>
      </c>
    </row>
    <row r="4" spans="1:11" ht="12.75">
      <c r="A4" s="15" t="s">
        <v>8</v>
      </c>
      <c r="B4" s="90">
        <v>36</v>
      </c>
      <c r="C4" s="90">
        <v>46</v>
      </c>
      <c r="D4" s="90">
        <v>55</v>
      </c>
      <c r="E4" s="90">
        <v>70</v>
      </c>
      <c r="F4" s="90">
        <v>75</v>
      </c>
      <c r="G4" s="90">
        <v>61</v>
      </c>
      <c r="H4" s="90">
        <v>69</v>
      </c>
      <c r="I4" s="90">
        <v>65</v>
      </c>
      <c r="J4" s="14">
        <v>69</v>
      </c>
      <c r="K4" s="14">
        <v>55</v>
      </c>
    </row>
    <row r="5" spans="1:11" ht="12.75">
      <c r="A5" s="15" t="s">
        <v>57</v>
      </c>
      <c r="B5" s="90">
        <v>12</v>
      </c>
      <c r="C5" s="90">
        <v>7</v>
      </c>
      <c r="D5" s="90">
        <v>0</v>
      </c>
      <c r="E5" s="90">
        <v>0</v>
      </c>
      <c r="F5" s="91" t="s">
        <v>56</v>
      </c>
      <c r="G5" s="92"/>
      <c r="H5" s="92"/>
      <c r="I5" s="92"/>
      <c r="J5" s="89"/>
      <c r="K5" s="89"/>
    </row>
    <row r="6" spans="1:11" ht="12.75">
      <c r="A6" s="15" t="s">
        <v>55</v>
      </c>
      <c r="B6" s="92"/>
      <c r="C6" s="92"/>
      <c r="D6" s="92"/>
      <c r="E6" s="90">
        <v>20</v>
      </c>
      <c r="F6" s="90">
        <v>16</v>
      </c>
      <c r="G6" s="91" t="s">
        <v>56</v>
      </c>
      <c r="H6" s="92"/>
      <c r="I6" s="92"/>
      <c r="J6" s="89"/>
      <c r="K6" s="89"/>
    </row>
    <row r="7" spans="1:11" ht="12.75">
      <c r="A7" s="17" t="s">
        <v>26</v>
      </c>
      <c r="B7" s="90">
        <v>13</v>
      </c>
      <c r="C7" s="90">
        <v>6</v>
      </c>
      <c r="D7" s="90">
        <v>9</v>
      </c>
      <c r="E7" s="90">
        <v>7</v>
      </c>
      <c r="F7" s="90">
        <v>26</v>
      </c>
      <c r="G7" s="90">
        <v>18</v>
      </c>
      <c r="H7" s="90">
        <v>13</v>
      </c>
      <c r="I7" s="90">
        <v>10</v>
      </c>
      <c r="J7" s="14">
        <v>7</v>
      </c>
      <c r="K7" s="14">
        <v>12</v>
      </c>
    </row>
    <row r="8" spans="1:11" ht="12.75">
      <c r="A8" s="17" t="s">
        <v>10</v>
      </c>
      <c r="B8" s="90">
        <v>58</v>
      </c>
      <c r="C8" s="90">
        <v>71</v>
      </c>
      <c r="D8" s="90">
        <v>73</v>
      </c>
      <c r="E8" s="90">
        <v>72</v>
      </c>
      <c r="F8" s="90">
        <v>84</v>
      </c>
      <c r="G8" s="90">
        <v>82</v>
      </c>
      <c r="H8" s="90">
        <v>69</v>
      </c>
      <c r="I8" s="90">
        <v>52</v>
      </c>
      <c r="J8" s="14">
        <v>65</v>
      </c>
      <c r="K8" s="14">
        <v>70</v>
      </c>
    </row>
    <row r="9" spans="1:11" ht="12.75">
      <c r="A9" s="15" t="s">
        <v>58</v>
      </c>
      <c r="B9" s="17">
        <v>0</v>
      </c>
      <c r="C9" s="90">
        <v>0</v>
      </c>
      <c r="D9" s="90">
        <v>0</v>
      </c>
      <c r="E9" s="90">
        <v>0</v>
      </c>
      <c r="F9" s="91" t="s">
        <v>56</v>
      </c>
      <c r="G9" s="92"/>
      <c r="H9" s="92"/>
      <c r="I9" s="92"/>
      <c r="J9" s="89"/>
      <c r="K9" s="89"/>
    </row>
    <row r="10" spans="1:11" ht="12.75">
      <c r="A10" s="17" t="s">
        <v>11</v>
      </c>
      <c r="B10" s="90">
        <v>25</v>
      </c>
      <c r="C10" s="90">
        <v>29</v>
      </c>
      <c r="D10" s="90">
        <v>28</v>
      </c>
      <c r="E10" s="90">
        <v>31</v>
      </c>
      <c r="F10" s="90">
        <v>30</v>
      </c>
      <c r="G10" s="90">
        <v>32</v>
      </c>
      <c r="H10" s="90">
        <v>34</v>
      </c>
      <c r="I10" s="90">
        <v>36</v>
      </c>
      <c r="J10" s="14">
        <v>39</v>
      </c>
      <c r="K10" s="14">
        <v>38</v>
      </c>
    </row>
    <row r="11" spans="1:11" ht="12.75">
      <c r="A11" s="15" t="s">
        <v>59</v>
      </c>
      <c r="B11" s="90">
        <v>12</v>
      </c>
      <c r="C11" s="90">
        <v>8</v>
      </c>
      <c r="D11" s="90">
        <v>7</v>
      </c>
      <c r="E11" s="91" t="s">
        <v>56</v>
      </c>
      <c r="F11" s="92"/>
      <c r="G11" s="92"/>
      <c r="H11" s="92"/>
      <c r="I11" s="92"/>
      <c r="J11" s="89"/>
      <c r="K11" s="89"/>
    </row>
    <row r="12" spans="1:11" ht="12.75">
      <c r="A12" s="17" t="s">
        <v>27</v>
      </c>
      <c r="B12" s="90">
        <v>43</v>
      </c>
      <c r="C12" s="90">
        <v>42</v>
      </c>
      <c r="D12" s="90">
        <v>55</v>
      </c>
      <c r="E12" s="93">
        <v>64</v>
      </c>
      <c r="F12" s="90">
        <v>66</v>
      </c>
      <c r="G12" s="90">
        <v>67</v>
      </c>
      <c r="H12" s="90">
        <v>65</v>
      </c>
      <c r="I12" s="90">
        <v>58</v>
      </c>
      <c r="J12" s="14">
        <v>50</v>
      </c>
      <c r="K12" s="14">
        <v>64</v>
      </c>
    </row>
    <row r="13" spans="1:11" ht="12.75">
      <c r="A13" s="17" t="s">
        <v>12</v>
      </c>
      <c r="B13" s="90">
        <v>9</v>
      </c>
      <c r="C13" s="90">
        <v>5</v>
      </c>
      <c r="D13" s="90">
        <v>6</v>
      </c>
      <c r="E13" s="93">
        <v>7</v>
      </c>
      <c r="F13" s="90">
        <v>14</v>
      </c>
      <c r="G13" s="90">
        <v>12</v>
      </c>
      <c r="H13" s="90">
        <v>10</v>
      </c>
      <c r="I13" s="90">
        <v>9</v>
      </c>
      <c r="J13" s="14">
        <v>9</v>
      </c>
      <c r="K13" s="14">
        <v>8</v>
      </c>
    </row>
    <row r="14" spans="1:11" ht="12.75">
      <c r="A14" s="17" t="s">
        <v>13</v>
      </c>
      <c r="B14" s="90">
        <v>43</v>
      </c>
      <c r="C14" s="90">
        <v>48</v>
      </c>
      <c r="D14" s="90">
        <v>56</v>
      </c>
      <c r="E14" s="93">
        <v>56</v>
      </c>
      <c r="F14" s="90">
        <v>56</v>
      </c>
      <c r="G14" s="90">
        <v>50</v>
      </c>
      <c r="H14" s="90">
        <v>46</v>
      </c>
      <c r="I14" s="90">
        <v>38</v>
      </c>
      <c r="J14" s="14">
        <v>40</v>
      </c>
      <c r="K14" s="14">
        <v>33</v>
      </c>
    </row>
    <row r="15" spans="1:11" ht="12.75">
      <c r="A15" s="15" t="s">
        <v>60</v>
      </c>
      <c r="B15" s="90">
        <v>15</v>
      </c>
      <c r="C15" s="90">
        <v>16</v>
      </c>
      <c r="D15" s="90">
        <v>16</v>
      </c>
      <c r="E15" s="93">
        <v>16</v>
      </c>
      <c r="F15" s="93" t="s">
        <v>56</v>
      </c>
      <c r="G15" s="90"/>
      <c r="H15" s="90"/>
      <c r="I15" s="90"/>
      <c r="J15" s="14"/>
      <c r="K15" s="14"/>
    </row>
    <row r="16" spans="1:11" ht="12.75">
      <c r="A16" s="17" t="s">
        <v>14</v>
      </c>
      <c r="B16" s="90">
        <v>65</v>
      </c>
      <c r="C16" s="90">
        <v>69</v>
      </c>
      <c r="D16" s="90">
        <v>58</v>
      </c>
      <c r="E16" s="93">
        <v>29</v>
      </c>
      <c r="F16" s="90">
        <v>44</v>
      </c>
      <c r="G16" s="90">
        <v>42</v>
      </c>
      <c r="H16" s="90">
        <v>38</v>
      </c>
      <c r="I16" s="90">
        <v>28</v>
      </c>
      <c r="J16" s="14">
        <v>20</v>
      </c>
      <c r="K16" s="14">
        <v>15</v>
      </c>
    </row>
    <row r="17" spans="1:11" ht="12.75">
      <c r="A17" s="17" t="s">
        <v>15</v>
      </c>
      <c r="B17" s="90">
        <v>56</v>
      </c>
      <c r="C17" s="90">
        <v>57</v>
      </c>
      <c r="D17" s="90">
        <v>68</v>
      </c>
      <c r="E17" s="93">
        <v>74</v>
      </c>
      <c r="F17" s="90">
        <v>115</v>
      </c>
      <c r="G17" s="90">
        <v>96</v>
      </c>
      <c r="H17" s="90">
        <v>88</v>
      </c>
      <c r="I17" s="90">
        <v>63</v>
      </c>
      <c r="J17" s="14">
        <v>67</v>
      </c>
      <c r="K17" s="14">
        <v>70</v>
      </c>
    </row>
    <row r="18" spans="1:11" ht="12.75">
      <c r="A18" s="17" t="s">
        <v>23</v>
      </c>
      <c r="B18" s="90">
        <v>51</v>
      </c>
      <c r="C18" s="90">
        <v>35</v>
      </c>
      <c r="D18" s="90">
        <v>26</v>
      </c>
      <c r="E18" s="93">
        <v>45</v>
      </c>
      <c r="F18" s="90">
        <v>46</v>
      </c>
      <c r="G18" s="90">
        <v>32</v>
      </c>
      <c r="H18" s="90">
        <v>34</v>
      </c>
      <c r="I18" s="90">
        <v>30</v>
      </c>
      <c r="J18" s="14">
        <v>37</v>
      </c>
      <c r="K18" s="14">
        <v>37</v>
      </c>
    </row>
    <row r="19" spans="1:11" ht="12.75">
      <c r="A19" s="17" t="s">
        <v>17</v>
      </c>
      <c r="B19" s="90">
        <v>8</v>
      </c>
      <c r="C19" s="90">
        <v>0</v>
      </c>
      <c r="D19" s="90">
        <v>0</v>
      </c>
      <c r="E19" s="93">
        <v>1</v>
      </c>
      <c r="F19" s="90">
        <v>13</v>
      </c>
      <c r="G19" s="90">
        <v>13</v>
      </c>
      <c r="H19" s="90">
        <v>19</v>
      </c>
      <c r="I19" s="90">
        <v>16</v>
      </c>
      <c r="J19" s="14">
        <v>8</v>
      </c>
      <c r="K19" s="14">
        <v>7</v>
      </c>
    </row>
    <row r="20" spans="1:11" ht="12.75">
      <c r="A20" s="17" t="s">
        <v>16</v>
      </c>
      <c r="B20" s="90">
        <v>30</v>
      </c>
      <c r="C20" s="90">
        <v>34</v>
      </c>
      <c r="D20" s="90">
        <v>27</v>
      </c>
      <c r="E20" s="93">
        <v>36</v>
      </c>
      <c r="F20" s="90">
        <v>32</v>
      </c>
      <c r="G20" s="90">
        <v>29</v>
      </c>
      <c r="H20" s="90">
        <v>32</v>
      </c>
      <c r="I20" s="90">
        <v>35</v>
      </c>
      <c r="J20" s="14">
        <v>39</v>
      </c>
      <c r="K20" s="14">
        <v>30</v>
      </c>
    </row>
    <row r="21" spans="1:11" ht="12.75">
      <c r="A21" s="17" t="s">
        <v>18</v>
      </c>
      <c r="B21" s="90">
        <v>3</v>
      </c>
      <c r="C21" s="90">
        <v>3</v>
      </c>
      <c r="D21" s="90">
        <v>0</v>
      </c>
      <c r="E21" s="93">
        <v>3</v>
      </c>
      <c r="F21" s="90">
        <v>3</v>
      </c>
      <c r="G21" s="90">
        <v>1</v>
      </c>
      <c r="H21" s="90">
        <v>1</v>
      </c>
      <c r="I21" s="90">
        <v>1</v>
      </c>
      <c r="J21" s="14">
        <v>1</v>
      </c>
      <c r="K21" s="14">
        <v>1</v>
      </c>
    </row>
    <row r="22" spans="1:11" ht="12.75">
      <c r="A22" s="15" t="s">
        <v>47</v>
      </c>
      <c r="B22" s="90">
        <v>9</v>
      </c>
      <c r="C22" s="90">
        <v>9</v>
      </c>
      <c r="D22" s="90">
        <v>10</v>
      </c>
      <c r="E22" s="93">
        <v>6</v>
      </c>
      <c r="F22" s="90">
        <v>9</v>
      </c>
      <c r="G22" s="90">
        <v>8</v>
      </c>
      <c r="H22" s="90">
        <v>6</v>
      </c>
      <c r="I22" s="90">
        <v>7</v>
      </c>
      <c r="J22" s="14">
        <v>8</v>
      </c>
      <c r="K22" s="14">
        <v>7</v>
      </c>
    </row>
    <row r="23" spans="1:11" ht="12.75">
      <c r="A23" s="15" t="s">
        <v>49</v>
      </c>
      <c r="B23" s="92"/>
      <c r="C23" s="92"/>
      <c r="D23" s="92"/>
      <c r="E23" s="92"/>
      <c r="F23" s="92"/>
      <c r="G23" s="92"/>
      <c r="H23" s="92"/>
      <c r="I23" s="92"/>
      <c r="J23" s="14">
        <v>77</v>
      </c>
      <c r="K23" s="14">
        <v>60</v>
      </c>
    </row>
    <row r="24" spans="1:11" ht="12.75">
      <c r="A24" s="15" t="s">
        <v>50</v>
      </c>
      <c r="B24" s="92"/>
      <c r="C24" s="92"/>
      <c r="D24" s="92"/>
      <c r="E24" s="92"/>
      <c r="F24" s="92"/>
      <c r="G24" s="92"/>
      <c r="H24" s="92"/>
      <c r="I24" s="92"/>
      <c r="J24" s="14"/>
      <c r="K24" s="14"/>
    </row>
    <row r="25" spans="1:11" ht="12.75">
      <c r="A25" s="17" t="s">
        <v>19</v>
      </c>
      <c r="B25" s="90">
        <v>78</v>
      </c>
      <c r="C25" s="90">
        <v>74</v>
      </c>
      <c r="D25" s="90">
        <v>83</v>
      </c>
      <c r="E25" s="90">
        <v>87</v>
      </c>
      <c r="F25" s="90">
        <v>104</v>
      </c>
      <c r="G25" s="90">
        <v>96</v>
      </c>
      <c r="H25" s="90">
        <v>98</v>
      </c>
      <c r="I25" s="90">
        <v>104</v>
      </c>
      <c r="J25" s="14">
        <v>98</v>
      </c>
      <c r="K25" s="14">
        <v>84</v>
      </c>
    </row>
    <row r="26" spans="1:11" ht="12.75">
      <c r="A26" s="17" t="s">
        <v>35</v>
      </c>
      <c r="B26" s="90">
        <v>56</v>
      </c>
      <c r="C26" s="90">
        <v>46</v>
      </c>
      <c r="D26" s="90">
        <v>54</v>
      </c>
      <c r="E26" s="90">
        <v>53</v>
      </c>
      <c r="F26" s="90">
        <v>55</v>
      </c>
      <c r="G26" s="90">
        <v>33</v>
      </c>
      <c r="H26" s="90">
        <v>23</v>
      </c>
      <c r="I26" s="90">
        <v>25</v>
      </c>
      <c r="J26" s="14">
        <v>30</v>
      </c>
      <c r="K26" s="14">
        <v>23</v>
      </c>
    </row>
    <row r="27" spans="1:11" ht="12.75">
      <c r="A27" s="17" t="s">
        <v>25</v>
      </c>
      <c r="B27" s="90">
        <v>23</v>
      </c>
      <c r="C27" s="90">
        <v>17</v>
      </c>
      <c r="D27" s="90">
        <v>12</v>
      </c>
      <c r="E27" s="90">
        <v>0</v>
      </c>
      <c r="F27" s="90">
        <v>7</v>
      </c>
      <c r="G27" s="90">
        <v>8</v>
      </c>
      <c r="H27" s="90">
        <v>7</v>
      </c>
      <c r="I27" s="90">
        <v>6</v>
      </c>
      <c r="J27" s="14">
        <v>4</v>
      </c>
      <c r="K27" s="14">
        <v>3</v>
      </c>
    </row>
    <row r="28" spans="1:11" ht="12.75">
      <c r="A28" s="17" t="s">
        <v>36</v>
      </c>
      <c r="B28" s="92"/>
      <c r="C28" s="90">
        <v>0</v>
      </c>
      <c r="D28" s="90">
        <v>20</v>
      </c>
      <c r="E28" s="90">
        <v>32</v>
      </c>
      <c r="F28" s="90">
        <v>17</v>
      </c>
      <c r="G28" s="90">
        <v>15</v>
      </c>
      <c r="H28" s="90">
        <v>26</v>
      </c>
      <c r="I28" s="90">
        <v>29</v>
      </c>
      <c r="J28" s="14">
        <v>8</v>
      </c>
      <c r="K28" s="14">
        <v>4</v>
      </c>
    </row>
    <row r="29" spans="1:11" ht="12.75">
      <c r="A29" s="15" t="s">
        <v>62</v>
      </c>
      <c r="B29" s="90">
        <v>29</v>
      </c>
      <c r="C29" s="90">
        <v>31</v>
      </c>
      <c r="D29" s="90">
        <v>38</v>
      </c>
      <c r="E29" s="90">
        <v>36</v>
      </c>
      <c r="F29" s="90">
        <v>46</v>
      </c>
      <c r="G29" s="90">
        <v>40</v>
      </c>
      <c r="H29" s="90">
        <v>40</v>
      </c>
      <c r="I29" s="90">
        <v>47</v>
      </c>
      <c r="J29" s="14">
        <v>46</v>
      </c>
      <c r="K29" s="14">
        <v>49</v>
      </c>
    </row>
    <row r="30" spans="1:11" ht="12.75">
      <c r="A30" s="15" t="s">
        <v>61</v>
      </c>
      <c r="B30" s="90">
        <v>10</v>
      </c>
      <c r="C30" s="90">
        <v>10</v>
      </c>
      <c r="D30" s="90">
        <v>10</v>
      </c>
      <c r="E30" s="90">
        <v>6</v>
      </c>
      <c r="F30" s="91" t="s">
        <v>56</v>
      </c>
      <c r="G30" s="92"/>
      <c r="H30" s="92"/>
      <c r="I30" s="92"/>
      <c r="J30" s="89"/>
      <c r="K30" s="89"/>
    </row>
    <row r="31" spans="1:11" ht="12.75">
      <c r="A31" s="15" t="s">
        <v>38</v>
      </c>
      <c r="B31" s="92"/>
      <c r="C31" s="92"/>
      <c r="D31" s="92"/>
      <c r="E31" s="92"/>
      <c r="F31" s="90">
        <v>12</v>
      </c>
      <c r="G31" s="90">
        <v>15</v>
      </c>
      <c r="H31" s="90">
        <v>22</v>
      </c>
      <c r="I31" s="90">
        <v>27</v>
      </c>
      <c r="J31" s="14">
        <v>40</v>
      </c>
      <c r="K31" s="14">
        <v>27</v>
      </c>
    </row>
    <row r="32" spans="1:11" ht="12.75">
      <c r="A32" s="17" t="s">
        <v>22</v>
      </c>
      <c r="B32" s="90">
        <v>37</v>
      </c>
      <c r="C32" s="90">
        <v>38</v>
      </c>
      <c r="D32" s="90">
        <v>85</v>
      </c>
      <c r="E32" s="90">
        <v>85</v>
      </c>
      <c r="F32" s="90">
        <v>194</v>
      </c>
      <c r="G32" s="90">
        <v>143</v>
      </c>
      <c r="H32" s="90">
        <v>157</v>
      </c>
      <c r="I32" s="90">
        <v>132</v>
      </c>
      <c r="J32" s="14">
        <v>69</v>
      </c>
      <c r="K32" s="14">
        <v>66</v>
      </c>
    </row>
    <row r="33" spans="1:11" ht="12.75">
      <c r="A33" s="17" t="s">
        <v>28</v>
      </c>
      <c r="B33" s="90">
        <v>29</v>
      </c>
      <c r="C33" s="90">
        <v>33</v>
      </c>
      <c r="D33" s="90">
        <v>36</v>
      </c>
      <c r="E33" s="90">
        <v>65</v>
      </c>
      <c r="F33" s="90">
        <v>53</v>
      </c>
      <c r="G33" s="90">
        <v>29</v>
      </c>
      <c r="H33" s="90">
        <v>30</v>
      </c>
      <c r="I33" s="90">
        <v>25</v>
      </c>
      <c r="J33" s="14">
        <v>11</v>
      </c>
      <c r="K33" s="14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Marit</dc:creator>
  <cp:keywords/>
  <dc:description/>
  <cp:lastModifiedBy>Håkon Brage Selnes</cp:lastModifiedBy>
  <cp:lastPrinted>2011-01-09T16:07:07Z</cp:lastPrinted>
  <dcterms:created xsi:type="dcterms:W3CDTF">2003-10-15T16:00:24Z</dcterms:created>
  <dcterms:modified xsi:type="dcterms:W3CDTF">2024-02-26T23:25:45Z</dcterms:modified>
  <cp:category/>
  <cp:version/>
  <cp:contentType/>
  <cp:contentStatus/>
</cp:coreProperties>
</file>